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1" documentId="120_S{2AC9BD13-BADA-5192-A53E-5A8FF88502F6}" xr6:coauthVersionLast="47" xr6:coauthVersionMax="47" xr10:uidLastSave="{7A46CFEA-8E62-437A-84C5-415F8225FED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<sst xmlns="http://schemas.openxmlformats.org/spreadsheetml/2006/main" count="180283" uniqueCount="39126">
  <si>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</si>
  <si>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</si>
  <si>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</si>
  <si>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</si>
  <si>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</si>
  <si>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</si>
  <si>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</si>
  <si>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</si>
  <si>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</si>
  <si>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</si>
  <si>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</si>
  <si>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</si>
  <si>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</si>
  <si>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</si>
  <si>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</si>
  <si>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</si>
  <si>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</si>
  <si>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</si>
  <si>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</si>
  <si>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</si>
  <si>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</si>
  <si>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</si>
  <si>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</si>
  <si>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</si>
  <si>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</si>
  <si>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</si>
  <si>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</si>
  <si>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</si>
  <si>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</si>
  <si>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</si>
  <si>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</si>
  <si>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</si>
  <si>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</si>
  <si>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</si>
  <si>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</si>
  <si>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</si>
  <si>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</si>
  <si>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</si>
  <si>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</si>
  <si>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</si>
  <si>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</si>
  <si>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</si>
  <si>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</si>
  <si>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</si>
  <si>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</si>
  <si>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</si>
  <si>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</si>
  <si>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</si>
  <si>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</si>
  <si>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</si>
  <si>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</si>
  <si>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</si>
  <si>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</si>
  <si>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</si>
  <si>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</si>
  <si>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</si>
  <si>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</si>
  <si>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</si>
  <si>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</si>
  <si>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</si>
  <si>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</si>
  <si>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</si>
  <si>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</si>
  <si>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</si>
  <si>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</si>
  <si>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</si>
  <si>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</si>
  <si>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</si>
  <si>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</si>
  <si>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</si>
  <si>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</si>
  <si>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</si>
  <si>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</si>
  <si>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</si>
  <si>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</si>
  <si>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</si>
  <si>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</si>
  <si>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</si>
  <si>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</si>
  <si>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</si>
  <si>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</si>
  <si>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</si>
  <si>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</si>
  <si>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</si>
  <si>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</si>
  <si>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</si>
  <si>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</si>
  <si>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</si>
  <si>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</si>
  <si>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</si>
  <si>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</si>
  <si>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</si>
  <si>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</si>
  <si>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</si>
  <si>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</si>
  <si>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</si>
  <si>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</si>
  <si>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</si>
  <si>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</si>
  <si>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</si>
  <si>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</si>
  <si>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</si>
  <si>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</si>
  <si>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</si>
  <si>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</si>
  <si>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</si>
  <si>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</si>
  <si>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</si>
  <si>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</si>
  <si>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</si>
  <si>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</si>
  <si>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</si>
  <si>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</si>
  <si>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</si>
  <si>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</si>
  <si>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</si>
  <si>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</si>
  <si>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</si>
  <si>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</si>
  <si>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</si>
  <si>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</si>
  <si>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</si>
  <si>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</si>
  <si>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</si>
  <si>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</si>
  <si>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</si>
  <si>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</si>
  <si>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</si>
  <si>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</si>
  <si>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</si>
  <si>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</si>
  <si>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</si>
  <si>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</si>
  <si>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</si>
  <si>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</si>
  <si>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</si>
  <si>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</si>
  <si>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</si>
  <si>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</si>
  <si>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</si>
  <si>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</si>
  <si>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</si>
  <si>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</si>
  <si>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</si>
  <si>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</si>
  <si>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</si>
  <si>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</si>
  <si>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</si>
  <si>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</si>
  <si>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</si>
  <si>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</si>
  <si>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</si>
  <si>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</si>
  <si>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</si>
  <si>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</si>
  <si>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</si>
  <si>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</si>
  <si>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</si>
  <si>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</si>
  <si>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</si>
  <si>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</si>
  <si>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</si>
  <si>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</si>
  <si>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</si>
  <si>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</si>
  <si>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</si>
  <si>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</si>
  <si>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</si>
  <si>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</si>
  <si>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</si>
  <si>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</si>
  <si>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</si>
  <si>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</si>
  <si>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</si>
  <si>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</si>
  <si>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</si>
  <si>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</si>
  <si>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</si>
  <si>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</si>
  <si>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</si>
  <si>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</si>
  <si>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</si>
  <si>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</si>
  <si>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</si>
  <si>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</si>
  <si>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</si>
  <si>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</si>
  <si>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</si>
  <si>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</si>
  <si>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</si>
  <si>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</si>
  <si>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</si>
  <si>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</si>
  <si>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</si>
  <si>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</si>
  <si>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</si>
  <si>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</si>
  <si>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</si>
  <si>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</si>
  <si>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</si>
  <si>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</si>
  <si>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</si>
  <si>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</si>
  <si>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</si>
  <si>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</si>
  <si>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</si>
  <si>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</si>
  <si>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</si>
  <si>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</si>
  <si>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</si>
  <si>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</si>
  <si>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</si>
  <si>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</si>
  <si>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</si>
  <si>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</si>
  <si>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</si>
  <si>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</si>
  <si>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</si>
  <si>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</si>
  <si>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</si>
  <si>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</si>
  <si>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</si>
  <si>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</si>
  <si>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</si>
  <si>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</si>
  <si>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</si>
  <si>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</si>
  <si>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</si>
  <si>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</si>
  <si>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</si>
  <si>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</si>
  <si>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</si>
  <si>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</si>
  <si>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</si>
  <si>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</si>
  <si>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</si>
  <si>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</si>
  <si>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</si>
  <si>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</si>
  <si>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</si>
  <si>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</si>
  <si>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</si>
  <si>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</si>
  <si>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</si>
  <si>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</si>
  <si>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</si>
  <si>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</si>
  <si>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</si>
  <si>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</si>
  <si>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</si>
  <si>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</si>
  <si>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</si>
  <si>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</si>
  <si>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</si>
  <si>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</si>
  <si>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</si>
  <si>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</si>
  <si>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</si>
  <si>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</si>
  <si>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</si>
  <si>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</si>
  <si>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</si>
  <si>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</si>
  <si>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</si>
  <si>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</si>
  <si>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</si>
  <si>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</si>
  <si>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</si>
  <si>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</si>
  <si>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</si>
  <si>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</si>
  <si>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</si>
  <si>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</si>
  <si>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</si>
  <si>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</si>
  <si>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</si>
  <si>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</si>
  <si>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</si>
  <si>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</si>
  <si>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</si>
  <si>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</si>
  <si>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</si>
  <si>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</si>
  <si>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</si>
  <si>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</si>
  <si>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</si>
  <si>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</si>
  <si>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</si>
  <si>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</si>
  <si>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</si>
  <si>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</si>
  <si>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</si>
  <si>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</si>
  <si>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</si>
  <si>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</si>
  <si>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</si>
  <si>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</si>
  <si>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</si>
  <si>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</si>
  <si>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</si>
  <si>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</si>
  <si>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</si>
  <si>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</si>
  <si>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</si>
  <si>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</si>
  <si>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</si>
  <si>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</si>
  <si>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</si>
  <si>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</si>
  <si>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</si>
  <si>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</si>
  <si>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</si>
  <si>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</si>
  <si>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</si>
  <si>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</si>
  <si>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</si>
  <si>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</si>
  <si>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</si>
  <si>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</si>
  <si>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</si>
  <si>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</si>
  <si>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</si>
  <si>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</si>
  <si>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</si>
  <si>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</si>
  <si>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</si>
  <si>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</si>
  <si>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</si>
  <si>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</si>
  <si>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</si>
  <si>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</si>
  <si>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</si>
  <si>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</si>
  <si>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</si>
  <si>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</si>
  <si>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</si>
  <si>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</si>
  <si>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</si>
  <si>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</si>
  <si>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</si>
  <si>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</si>
  <si>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</si>
  <si>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</si>
  <si>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</si>
  <si>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</si>
  <si>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</si>
  <si>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</si>
  <si>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</si>
  <si>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</si>
  <si>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</si>
  <si>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</si>
  <si>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</si>
  <si>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</si>
  <si>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</si>
  <si>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</si>
  <si>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</si>
  <si>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</si>
  <si>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</si>
  <si>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</si>
  <si>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</si>
  <si>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</si>
  <si>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</si>
  <si>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</si>
  <si>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</si>
  <si>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</si>
  <si>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</si>
  <si>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</si>
  <si>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</si>
  <si>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</si>
  <si>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</si>
  <si>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</si>
  <si>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</si>
  <si>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</si>
  <si>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</si>
  <si>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</si>
  <si>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</si>
  <si>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</si>
  <si>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</si>
  <si>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</si>
  <si>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</si>
  <si>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</si>
  <si>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</si>
  <si>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</si>
  <si>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</si>
  <si>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</si>
  <si>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</si>
  <si>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</si>
  <si>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</si>
  <si>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</si>
  <si>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</si>
  <si>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</si>
  <si>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</si>
  <si>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</si>
  <si>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</si>
  <si>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</si>
  <si>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</si>
  <si>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</si>
  <si>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</si>
  <si>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</si>
  <si>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</si>
  <si>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</si>
  <si>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</si>
  <si>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</si>
  <si>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</si>
  <si>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</si>
  <si>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</si>
  <si>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</si>
  <si>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</si>
  <si>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</si>
  <si>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</si>
  <si>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</si>
  <si>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</si>
  <si>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</si>
  <si>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</si>
  <si>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</si>
  <si>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</si>
  <si>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</si>
  <si>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</si>
  <si>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</si>
  <si>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</si>
  <si>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</si>
  <si>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</si>
  <si>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</si>
  <si>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</si>
  <si>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</si>
  <si>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</si>
  <si>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</si>
  <si>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</si>
  <si>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</si>
  <si>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</si>
  <si>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</si>
  <si>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</si>
  <si>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</si>
  <si>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</si>
  <si>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</si>
  <si>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</si>
  <si>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</si>
  <si>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</si>
  <si>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</si>
  <si>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</si>
  <si>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</si>
  <si>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</si>
  <si>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</si>
  <si>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</si>
  <si>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</si>
  <si>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</si>
  <si>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</si>
  <si>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</si>
  <si>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</si>
  <si>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</si>
  <si>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</si>
  <si>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</si>
  <si>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</si>
  <si>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</si>
  <si>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</si>
  <si>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</si>
  <si>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</si>
  <si>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</si>
  <si>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</si>
  <si>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</si>
  <si>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</si>
  <si>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</si>
  <si>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</si>
  <si>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</si>
  <si>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</si>
  <si>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</si>
  <si>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</si>
  <si>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</si>
  <si>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</si>
  <si>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</si>
  <si>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</si>
  <si>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</si>
  <si>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</si>
  <si>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</si>
  <si>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</si>
  <si>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</si>
  <si>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</si>
  <si>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</si>
  <si>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</si>
  <si>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</si>
  <si>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</si>
  <si>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</si>
  <si>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</si>
  <si>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</si>
  <si>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</si>
  <si>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</si>
  <si>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</si>
  <si>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</si>
  <si>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</si>
  <si>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</si>
  <si>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</si>
  <si>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</si>
  <si>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</si>
  <si>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</si>
  <si>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</si>
  <si>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</si>
  <si>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</si>
  <si>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</si>
  <si>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</si>
  <si>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</si>
  <si>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</si>
  <si>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</si>
  <si>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</si>
  <si>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</si>
  <si>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</si>
  <si>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</si>
  <si>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</si>
  <si>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</si>
  <si>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</si>
  <si>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</si>
  <si>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</si>
  <si>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</si>
  <si>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</si>
  <si>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</si>
  <si>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</si>
  <si>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</si>
  <si>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</si>
  <si>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</si>
  <si>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</si>
  <si>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</si>
  <si>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</si>
  <si>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</si>
  <si>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</si>
  <si>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</si>
  <si>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</si>
  <si>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</si>
  <si>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</si>
  <si>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</si>
  <si>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</si>
  <si>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</si>
  <si>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</si>
  <si>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</si>
  <si>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</si>
  <si>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</si>
  <si>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</si>
  <si>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</si>
  <si>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</si>
  <si>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</si>
  <si>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</si>
  <si>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</si>
  <si>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</si>
  <si>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</si>
  <si>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</si>
  <si>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</si>
  <si>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</si>
  <si>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</si>
  <si>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</si>
  <si>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</si>
  <si>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</si>
  <si>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</si>
  <si>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</si>
  <si>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</si>
  <si>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</si>
  <si>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</si>
  <si>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</si>
  <si>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</si>
  <si>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</si>
  <si>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</si>
  <si>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</si>
  <si>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</si>
  <si>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</si>
  <si>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</si>
  <si>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</si>
  <si>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</si>
  <si>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</si>
  <si>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</si>
  <si>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</si>
  <si>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</si>
  <si>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</si>
  <si>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</si>
  <si>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</si>
  <si>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</si>
  <si>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</si>
  <si>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</si>
  <si>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</si>
  <si>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</si>
  <si>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</si>
  <si>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</si>
  <si>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</si>
  <si>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</si>
  <si>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</si>
  <si>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</si>
  <si>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</si>
  <si>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</si>
  <si>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</si>
  <si>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</si>
  <si>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</si>
  <si>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</si>
  <si>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</si>
  <si>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</si>
  <si>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</si>
  <si>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</si>
  <si>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</si>
  <si>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</si>
  <si>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</si>
  <si>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</si>
  <si>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</si>
  <si>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</si>
  <si>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</si>
  <si>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</si>
  <si>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</si>
  <si>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</si>
  <si>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</si>
  <si>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</si>
  <si>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</si>
  <si>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</si>
  <si>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</si>
  <si>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</si>
  <si>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</si>
  <si>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</si>
  <si>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</si>
  <si>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</si>
  <si>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</si>
  <si>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</si>
  <si>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</si>
  <si>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</si>
  <si>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</si>
  <si>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</si>
  <si>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</si>
  <si>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</si>
  <si>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</si>
  <si>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</si>
  <si>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</si>
  <si>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</si>
  <si>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</si>
  <si>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</si>
  <si>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</si>
  <si>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</si>
  <si>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</si>
  <si>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</si>
  <si>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</si>
  <si>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</si>
  <si>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</si>
  <si>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</si>
  <si>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</si>
  <si>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</si>
  <si>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</si>
  <si>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</si>
  <si>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</si>
  <si>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</si>
  <si>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</si>
  <si>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</si>
  <si>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</si>
  <si>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</si>
  <si>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</si>
  <si>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</si>
  <si>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</si>
  <si>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</si>
  <si>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</si>
  <si>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</si>
  <si>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</si>
  <si>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</si>
  <si>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</si>
  <si>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</si>
  <si>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</si>
  <si>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</si>
  <si>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</si>
  <si>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</si>
  <si>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</si>
  <si>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</si>
  <si>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</si>
  <si>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</si>
  <si>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</si>
  <si>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</si>
  <si>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</si>
  <si>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</si>
  <si>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</si>
  <si>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</si>
  <si>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</si>
  <si>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</si>
  <si>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</si>
  <si>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</si>
  <si>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</si>
  <si>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</si>
  <si>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</si>
  <si>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</si>
  <si>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</si>
  <si>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</si>
  <si>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</si>
  <si>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</si>
  <si>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</si>
  <si>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</si>
  <si>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</si>
  <si>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</si>
  <si>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</si>
  <si>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</si>
  <si>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</si>
  <si>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</si>
  <si>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</si>
  <si>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</si>
  <si>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</si>
  <si>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</si>
  <si>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</si>
  <si>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</si>
  <si>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</si>
  <si>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</si>
  <si>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</si>
  <si>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</si>
  <si>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</si>
  <si>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</si>
  <si>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</si>
  <si>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</si>
  <si>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</si>
  <si>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</si>
  <si>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</si>
  <si>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</si>
  <si>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</si>
  <si>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</si>
  <si>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</si>
  <si>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</si>
  <si>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</si>
  <si>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</si>
  <si>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</si>
  <si>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</si>
  <si>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</si>
  <si>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</si>
  <si>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</si>
  <si>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</si>
  <si>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</si>
  <si>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</si>
  <si>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</si>
  <si>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</si>
  <si>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</si>
  <si>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</si>
  <si>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</si>
  <si>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</si>
  <si>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</si>
  <si>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</si>
  <si>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</si>
  <si>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</si>
  <si>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</si>
  <si>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</si>
  <si>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</si>
  <si>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</si>
  <si>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</si>
  <si>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</si>
  <si>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</si>
  <si>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</si>
  <si>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</si>
  <si>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</si>
  <si>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</si>
  <si>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</si>
  <si>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</si>
  <si>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</si>
  <si>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</si>
  <si>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</si>
  <si>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</si>
  <si>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</si>
  <si>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</si>
  <si>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</si>
  <si>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</si>
  <si>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</si>
  <si>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</si>
  <si>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</si>
  <si>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</si>
  <si>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</si>
  <si>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</si>
  <si>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</si>
  <si>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</si>
  <si>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</si>
  <si>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</si>
  <si>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</si>
  <si>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</si>
  <si>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</si>
  <si>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</si>
  <si>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</si>
  <si>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</si>
  <si>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</si>
  <si>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</si>
  <si>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</si>
  <si>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</si>
  <si>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</si>
  <si>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</si>
  <si>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</si>
  <si>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</si>
  <si>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</si>
  <si>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</si>
  <si>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</si>
  <si>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</si>
  <si>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</si>
  <si>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</si>
  <si>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</si>
  <si>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</si>
  <si>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</si>
  <si>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</si>
  <si>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</si>
  <si>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</si>
  <si>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</si>
  <si>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</si>
  <si>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</si>
  <si>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</si>
  <si>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</si>
  <si>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</si>
  <si>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</si>
  <si>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</si>
  <si>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</si>
  <si>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</si>
  <si>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</si>
  <si>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</si>
  <si>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</si>
  <si>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</si>
  <si>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</si>
  <si>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</si>
  <si>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</si>
  <si>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</si>
  <si>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</si>
  <si>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</si>
  <si>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</si>
  <si>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</si>
  <si>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</si>
  <si>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</si>
  <si>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</si>
  <si>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</si>
  <si>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</si>
  <si>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</si>
  <si>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</si>
  <si>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</si>
  <si>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</si>
  <si>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</si>
  <si>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</si>
  <si>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</si>
  <si>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</si>
  <si>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</si>
  <si>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</si>
  <si>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</si>
  <si>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</si>
  <si>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</si>
  <si>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</si>
  <si>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</si>
  <si>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</si>
  <si>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</si>
  <si>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</si>
  <si>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</si>
  <si>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</si>
  <si>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</si>
  <si>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</si>
  <si>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</si>
  <si>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</si>
  <si>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</si>
  <si>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</si>
  <si>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</si>
  <si>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</si>
  <si>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</si>
  <si>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</si>
  <si>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</si>
  <si>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</si>
  <si>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</si>
  <si>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</si>
  <si>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</si>
  <si>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</si>
  <si>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</si>
  <si>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</si>
  <si>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</si>
  <si>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</si>
  <si>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</si>
  <si>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</si>
  <si>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</si>
  <si>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</si>
  <si>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</si>
  <si>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</si>
  <si>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</si>
  <si>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</si>
  <si>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</si>
  <si>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</si>
  <si>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</si>
  <si>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</si>
  <si>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</si>
  <si>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</si>
  <si>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</si>
  <si>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</si>
  <si>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</si>
  <si>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</si>
  <si>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</si>
  <si>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</si>
  <si>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</si>
  <si>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</si>
  <si>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</si>
  <si>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</si>
  <si>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</si>
  <si>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</si>
  <si>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</si>
  <si>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</si>
  <si>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</si>
  <si>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</si>
  <si>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</si>
  <si>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</si>
  <si>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</si>
  <si>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</si>
  <si>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</si>
  <si>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</si>
  <si>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</si>
  <si>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</si>
  <si>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</si>
  <si>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</si>
  <si>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</si>
  <si>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</si>
  <si>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</si>
  <si>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</si>
  <si>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</si>
  <si>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</si>
  <si>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</si>
  <si>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</si>
  <si>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</si>
  <si>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</si>
  <si>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</si>
  <si>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</si>
  <si>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</si>
  <si>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</si>
  <si>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</si>
  <si>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</si>
  <si>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</si>
  <si>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</si>
  <si>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</si>
  <si>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</si>
  <si>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</si>
  <si>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</si>
  <si>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</si>
  <si>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</si>
  <si>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</si>
  <si>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</si>
  <si>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</si>
  <si>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</si>
  <si>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</si>
  <si>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</si>
  <si>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</si>
  <si>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</si>
  <si>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</si>
  <si>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</si>
  <si>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</si>
  <si>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</si>
  <si>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</si>
  <si>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</si>
  <si>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</si>
  <si>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</si>
  <si>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</si>
  <si>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</si>
  <si>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</si>
  <si>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</si>
  <si>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</si>
  <si>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</si>
  <si>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</si>
  <si>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</si>
  <si>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</si>
  <si>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</si>
  <si>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</si>
  <si>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</si>
  <si>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</si>
  <si>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</si>
  <si>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</si>
  <si>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</si>
  <si>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</si>
  <si>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</si>
  <si>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</si>
  <si>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</si>
  <si>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</si>
  <si>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</si>
  <si>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</si>
  <si>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</si>
  <si>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</si>
  <si>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</si>
  <si>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</si>
  <si>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</si>
  <si>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</si>
  <si>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</si>
  <si>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</si>
  <si>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</si>
  <si>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</si>
  <si>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</si>
  <si>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</si>
  <si>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</si>
  <si>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</si>
  <si>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</si>
  <si>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</si>
  <si>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</si>
  <si>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</si>
  <si>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</si>
  <si>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</si>
  <si>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</si>
  <si>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</si>
  <si>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</si>
  <si>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</si>
  <si>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</si>
  <si>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</si>
  <si>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</si>
  <si>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</si>
  <si>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</si>
  <si>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</si>
  <si>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</si>
  <si>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</si>
  <si>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</si>
  <si>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</si>
  <si>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</si>
  <si>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</si>
  <si>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</si>
  <si>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</si>
  <si>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</si>
  <si>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</si>
  <si>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</si>
  <si>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</si>
  <si>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</si>
  <si>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</si>
  <si>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</si>
  <si>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</si>
  <si>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</si>
  <si>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</si>
  <si>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</si>
  <si>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</si>
  <si>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</si>
  <si>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</si>
  <si>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</si>
  <si>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</si>
  <si>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</si>
  <si>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</si>
  <si>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</si>
  <si>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</si>
  <si>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</si>
  <si>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</si>
  <si>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</si>
  <si>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</si>
  <si>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</si>
  <si>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</si>
  <si>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</si>
  <si>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</si>
  <si>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</si>
  <si>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</si>
  <si>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</si>
  <si>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</si>
  <si>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</si>
  <si>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</si>
  <si>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</si>
  <si>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</si>
  <si>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</si>
  <si>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</si>
  <si>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</si>
  <si>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</si>
  <si>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</si>
  <si>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</si>
  <si>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</si>
  <si>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</si>
  <si>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</si>
  <si>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</si>
  <si>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</si>
  <si>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</si>
  <si>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</si>
  <si>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</si>
  <si>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</si>
  <si>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</si>
  <si>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</si>
  <si>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</si>
  <si>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</si>
  <si>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</si>
  <si>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</si>
  <si>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</si>
  <si>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</si>
  <si>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</si>
  <si>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</si>
  <si>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</si>
  <si>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</si>
  <si>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</si>
  <si>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</si>
  <si>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</si>
  <si>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</si>
  <si>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</si>
  <si>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</si>
  <si>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</si>
  <si>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</si>
  <si>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</si>
  <si>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</si>
  <si>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</si>
  <si>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</si>
  <si>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</si>
  <si>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</si>
  <si>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</si>
  <si>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</si>
  <si>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</si>
  <si>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</si>
  <si>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</si>
  <si>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</si>
  <si>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</si>
  <si>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</si>
  <si>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</si>
  <si>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</si>
  <si>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</si>
  <si>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</si>
  <si>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</si>
  <si>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</si>
  <si>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</si>
  <si>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</si>
  <si>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</si>
  <si>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</si>
  <si>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</si>
  <si>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</si>
  <si>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</si>
  <si>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</si>
  <si>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</si>
  <si>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</si>
  <si>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</si>
  <si>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</si>
  <si>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</si>
  <si>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</si>
  <si>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</si>
  <si>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</si>
  <si>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</si>
  <si>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</si>
  <si>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</si>
  <si>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</si>
  <si>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</si>
  <si>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</si>
  <si>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</si>
  <si>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</si>
  <si>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</si>
  <si>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</si>
  <si>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</si>
  <si>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</si>
  <si>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</si>
  <si>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</si>
  <si>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</si>
  <si>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</si>
  <si>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</si>
  <si>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</si>
  <si>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</si>
  <si>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</si>
  <si>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</si>
  <si>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</si>
  <si>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</si>
  <si>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</si>
  <si>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</si>
  <si>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</si>
  <si>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</si>
  <si>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</si>
  <si>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</si>
  <si>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</si>
  <si>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</si>
  <si>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</si>
  <si>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</si>
  <si>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</si>
  <si>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</si>
  <si>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</si>
  <si>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</si>
  <si>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</si>
  <si>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</si>
  <si>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</si>
  <si>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</si>
  <si>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</si>
  <si>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</si>
  <si>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</si>
  <si>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</si>
  <si>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</si>
  <si>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</si>
  <si>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</si>
  <si>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</si>
  <si>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</si>
  <si>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</si>
  <si>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</si>
  <si>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</si>
  <si>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</si>
  <si>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</si>
  <si>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</si>
  <si>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</si>
  <si>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</si>
  <si>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</si>
  <si>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</si>
  <si>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</si>
  <si>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</si>
  <si>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</si>
  <si>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</si>
  <si>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</si>
  <si>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</si>
  <si>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</si>
  <si>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</si>
  <si>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</si>
  <si>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</si>
  <si>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</si>
  <si>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</si>
  <si>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</si>
  <si>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</si>
  <si>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</si>
  <si>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</si>
  <si>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</si>
  <si>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</si>
  <si>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</si>
  <si>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</si>
  <si>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</si>
  <si>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</si>
  <si>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</si>
  <si>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</si>
  <si>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</si>
  <si>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</si>
  <si>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</si>
  <si>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</si>
  <si>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</si>
  <si>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</si>
  <si>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</si>
  <si>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</si>
  <si>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</si>
  <si>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</si>
  <si>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</si>
  <si>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</si>
  <si>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</si>
  <si>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</si>
  <si>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</si>
  <si>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</si>
  <si>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</si>
  <si>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</si>
  <si>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</si>
  <si>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</si>
  <si>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</si>
  <si>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</si>
  <si>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</si>
  <si>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</si>
  <si>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</si>
  <si>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</si>
  <si>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</si>
  <si>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</si>
  <si>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</si>
  <si>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</si>
  <si>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</si>
  <si>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</si>
  <si>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</si>
  <si>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</si>
  <si>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</si>
  <si>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</si>
  <si>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</si>
  <si>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</si>
  <si>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</si>
  <si>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</si>
  <si>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</si>
  <si>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</si>
  <si>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</si>
  <si>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</si>
  <si>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</si>
  <si>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</si>
  <si>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</si>
  <si>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</si>
  <si>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</si>
  <si>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</si>
  <si>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</si>
  <si>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</si>
  <si>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</si>
  <si>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</si>
  <si>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</si>
  <si>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</si>
  <si>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</si>
  <si>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</si>
  <si>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</si>
  <si>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</si>
  <si>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</si>
  <si>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</si>
  <si>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</si>
  <si>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</si>
  <si>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</si>
  <si>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</si>
  <si>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</si>
  <si>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</si>
  <si>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</si>
  <si>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</si>
  <si>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</si>
  <si>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</si>
  <si>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</si>
  <si>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</si>
  <si>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</si>
  <si>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</si>
  <si>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</si>
  <si>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</si>
  <si>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</si>
  <si>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</si>
  <si>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</si>
  <si>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</si>
  <si>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</si>
  <si>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</si>
  <si>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</si>
  <si>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</si>
  <si>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</si>
  <si>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</si>
  <si>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</si>
  <si>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</si>
  <si>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</si>
  <si>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</si>
  <si>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</si>
  <si>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</si>
  <si>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</si>
  <si>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</si>
  <si>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</si>
  <si>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</si>
  <si>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</si>
  <si>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</si>
  <si>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</si>
  <si>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</si>
  <si>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</si>
  <si>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</si>
  <si>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</si>
  <si>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</si>
  <si>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</si>
  <si>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</si>
  <si>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</si>
  <si>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</si>
  <si>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</si>
  <si>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</si>
  <si>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</si>
  <si>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</si>
  <si>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</si>
  <si>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</si>
  <si>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</si>
  <si>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</si>
  <si>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</si>
  <si>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</si>
  <si>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</si>
  <si>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</si>
  <si>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</si>
  <si>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</si>
  <si>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</si>
  <si>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</si>
  <si>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</si>
  <si>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</si>
  <si>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</si>
  <si>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</si>
  <si>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</si>
  <si>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</si>
  <si>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</si>
  <si>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</si>
  <si>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</si>
  <si>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</si>
  <si>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</si>
  <si>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</si>
  <si>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</si>
  <si>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</si>
  <si>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</si>
  <si>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</si>
  <si>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</si>
  <si>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</si>
  <si>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</si>
  <si>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</si>
  <si>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</si>
  <si>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</si>
  <si>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</si>
  <si>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</si>
  <si>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</si>
  <si>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</si>
  <si>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</si>
  <si>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</si>
  <si>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</si>
  <si>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</si>
  <si>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</si>
  <si>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</si>
  <si>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</si>
  <si>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</si>
  <si>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</si>
  <si>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</si>
  <si>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</si>
  <si>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</si>
  <si>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</si>
  <si>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</si>
  <si>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</si>
  <si>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</si>
  <si>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</si>
  <si>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</si>
  <si>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</si>
  <si>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</si>
  <si>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</si>
  <si>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</si>
  <si>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</si>
  <si>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</si>
  <si>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</si>
  <si>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</si>
  <si>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</si>
  <si>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</si>
  <si>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</si>
  <si>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</si>
  <si>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</si>
  <si>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</si>
  <si>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</si>
  <si>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</si>
  <si>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</si>
  <si>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</si>
  <si>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</si>
  <si>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</si>
  <si>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</si>
  <si>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</si>
  <si>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</si>
  <si>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</si>
  <si>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</si>
  <si>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</si>
  <si>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</si>
  <si>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</si>
  <si>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</si>
  <si>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</si>
  <si>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</si>
  <si>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</si>
  <si>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</si>
  <si>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</si>
  <si>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</si>
  <si>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</si>
  <si>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</si>
  <si>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</si>
  <si>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</si>
  <si>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</si>
  <si>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</si>
  <si>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</si>
  <si>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</si>
  <si>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</si>
  <si>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</si>
  <si>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</si>
  <si>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</si>
  <si>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</si>
  <si>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</si>
  <si>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</si>
  <si>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</si>
  <si>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</si>
  <si>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</si>
  <si>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</si>
  <si>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</si>
  <si>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</si>
  <si>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</si>
  <si>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</si>
  <si>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</si>
  <si>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</si>
  <si>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</si>
  <si>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</si>
  <si>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</si>
  <si>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</si>
  <si>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</si>
  <si>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</si>
  <si>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</si>
  <si>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</si>
  <si>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</si>
  <si>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</si>
  <si>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</si>
  <si>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</si>
  <si>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</si>
  <si>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</si>
  <si>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</si>
  <si>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</si>
  <si>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</si>
  <si>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</si>
  <si>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</si>
  <si>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</si>
  <si>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</si>
  <si>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</si>
  <si>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</si>
  <si>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</si>
  <si>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</si>
  <si>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</si>
  <si>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</si>
  <si>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</si>
  <si>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</si>
  <si>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</si>
  <si>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</si>
  <si>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</si>
  <si>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</si>
  <si>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</si>
  <si>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</si>
  <si>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</si>
  <si>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</si>
  <si>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</si>
  <si>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</si>
  <si>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</si>
  <si>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</si>
  <si>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</si>
  <si>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</si>
  <si>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</si>
  <si>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</si>
  <si>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</si>
  <si>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</si>
  <si>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</si>
  <si>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</si>
  <si>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</si>
  <si>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</si>
  <si>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</si>
  <si>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</si>
  <si>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</si>
  <si>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</si>
  <si>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</si>
  <si>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</si>
  <si>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</si>
  <si>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</si>
  <si>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</si>
  <si>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</si>
  <si>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</si>
  <si>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</si>
  <si>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</si>
  <si>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</si>
  <si>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</si>
  <si>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</si>
  <si>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</si>
  <si>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</si>
  <si>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</si>
  <si>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</si>
  <si>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</si>
  <si>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</si>
  <si>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</si>
  <si>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</si>
  <si>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</si>
  <si>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</si>
  <si>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</si>
  <si>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</si>
  <si>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</si>
  <si>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</si>
  <si>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</si>
  <si>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</si>
  <si>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</si>
  <si>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</si>
  <si>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</si>
  <si>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</si>
  <si>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</si>
  <si>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</si>
  <si>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</si>
  <si>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</si>
  <si>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</si>
  <si>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</si>
  <si>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</si>
  <si>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</si>
  <si>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</si>
  <si>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</si>
  <si>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</si>
  <si>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</si>
  <si>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</si>
  <si>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</si>
  <si>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</si>
  <si>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</si>
  <si>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</si>
  <si>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</si>
  <si>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</si>
  <si>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</si>
  <si>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</si>
  <si>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</si>
  <si>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</si>
  <si>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</si>
  <si>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</si>
  <si>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</si>
  <si>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</si>
  <si>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</si>
  <si>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</si>
  <si>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</si>
  <si>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</si>
  <si>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</si>
  <si>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</si>
  <si>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</si>
  <si>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</si>
  <si>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</si>
  <si>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</si>
  <si>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</si>
  <si>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</si>
  <si>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</si>
  <si>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</si>
  <si>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</si>
  <si>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</si>
  <si>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</si>
  <si>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</si>
  <si>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</si>
  <si>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</si>
  <si>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</si>
  <si>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</si>
  <si>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</si>
  <si>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</si>
  <si>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</si>
  <si>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</si>
  <si>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</si>
  <si>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</si>
  <si>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</si>
  <si>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</si>
  <si>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</si>
  <si>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</si>
  <si>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</si>
  <si>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</si>
  <si>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</si>
  <si>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</si>
  <si>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</si>
  <si>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</si>
  <si>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</si>
  <si>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</si>
  <si>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</si>
  <si>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</si>
  <si>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</si>
  <si>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</si>
  <si>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</si>
  <si>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</si>
  <si>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</si>
  <si>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</si>
  <si>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</si>
  <si>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</si>
  <si>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</si>
  <si>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</si>
  <si>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</si>
  <si>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</si>
  <si>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</si>
  <si>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</si>
  <si>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</si>
  <si>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</si>
  <si>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</si>
  <si>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</si>
  <si>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</si>
  <si>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</si>
  <si>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</si>
  <si>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</si>
  <si>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</si>
  <si>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</si>
  <si>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</si>
  <si>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</si>
  <si>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</si>
  <si>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</si>
  <si>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</si>
  <si>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</si>
  <si>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</si>
  <si>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</si>
  <si>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</si>
  <si>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</si>
  <si>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</si>
  <si>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</si>
  <si>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</si>
  <si>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</si>
  <si>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</si>
  <si>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</si>
  <si>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</si>
  <si>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</si>
  <si>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</si>
  <si>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</si>
  <si>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</si>
  <si>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</si>
  <si>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</si>
  <si>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</si>
  <si>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</si>
  <si>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</si>
  <si>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</si>
  <si>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</si>
  <si>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</si>
  <si>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</si>
  <si>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</si>
  <si>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</si>
  <si>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</si>
  <si>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</si>
  <si>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</si>
  <si>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</si>
  <si>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</si>
  <si>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</si>
  <si>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</si>
  <si>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</si>
  <si>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</si>
  <si>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</si>
  <si>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</si>
  <si>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</si>
  <si>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</si>
  <si>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</si>
  <si>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</si>
  <si>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</si>
  <si>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</si>
  <si>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</si>
  <si>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</si>
  <si>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</si>
  <si>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</si>
  <si>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</si>
  <si>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</si>
  <si>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</si>
  <si>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</si>
  <si>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</si>
  <si>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</si>
  <si>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</si>
  <si>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</si>
  <si>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</si>
  <si>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</si>
  <si>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</si>
  <si>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</si>
  <si>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</si>
  <si>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</si>
  <si>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</si>
  <si>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</si>
  <si>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</si>
  <si>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</si>
  <si>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</si>
  <si>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</si>
  <si>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</si>
  <si>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</si>
  <si>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</si>
  <si>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</si>
  <si>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</si>
  <si>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</si>
  <si>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</si>
  <si>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</si>
  <si>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</si>
  <si>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</si>
  <si>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</si>
  <si>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</si>
  <si>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</si>
  <si>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</si>
  <si>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</si>
  <si>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</si>
  <si>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</si>
  <si>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</si>
  <si>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</si>
  <si>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</si>
  <si>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</si>
  <si>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</si>
  <si>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</si>
  <si>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</si>
  <si>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</si>
  <si>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</si>
  <si>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</si>
  <si>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</si>
  <si>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</si>
  <si>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</si>
  <si>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</si>
  <si>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</si>
  <si>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</si>
  <si>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</si>
  <si>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</si>
  <si>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</si>
  <si>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</si>
  <si>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</si>
  <si>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</si>
  <si>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</si>
  <si>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</si>
  <si>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</si>
  <si>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</si>
  <si>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</si>
  <si>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</si>
  <si>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</si>
  <si>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</si>
  <si>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</si>
  <si>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</si>
  <si>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</si>
  <si>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</si>
  <si>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</si>
  <si>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</si>
  <si>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</si>
  <si>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</si>
  <si>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</si>
  <si>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</si>
  <si>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</si>
  <si>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</si>
  <si>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</si>
  <si>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</si>
  <si>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</si>
  <si>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</si>
  <si>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</si>
  <si>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</si>
  <si>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</si>
  <si>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</si>
  <si>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</si>
  <si>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</si>
  <si>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</si>
  <si>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</si>
  <si>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</si>
  <si>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</si>
  <si>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</si>
  <si>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</si>
  <si>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</si>
  <si>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</si>
  <si>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</si>
  <si>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</si>
  <si>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</si>
  <si>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</si>
  <si>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</si>
  <si>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</si>
  <si>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</si>
  <si>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</si>
  <si>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</si>
  <si>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</si>
  <si>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</si>
  <si>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</si>
  <si>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</si>
  <si>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</si>
  <si>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</si>
  <si>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</si>
  <si>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</si>
  <si>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</si>
  <si>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</si>
  <si>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</si>
  <si>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</si>
  <si>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</si>
  <si>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</si>
  <si>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</si>
  <si>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</si>
  <si>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</si>
  <si>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</si>
  <si>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</si>
  <si>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</si>
  <si>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</si>
  <si>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</si>
  <si>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</si>
  <si>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</si>
  <si>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</si>
  <si>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</si>
  <si>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</si>
  <si>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</si>
  <si>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</si>
  <si>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</si>
  <si>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</si>
  <si>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</si>
  <si>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</si>
  <si>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</si>
  <si>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</si>
  <si>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</si>
  <si>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</si>
  <si>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</si>
  <si>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</si>
  <si>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</si>
  <si>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</si>
  <si>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</si>
  <si>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</si>
  <si>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</si>
  <si>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</si>
  <si>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</si>
  <si>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</si>
  <si>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</si>
  <si>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</si>
  <si>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</si>
  <si>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</si>
  <si>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</si>
  <si>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</si>
  <si>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</si>
  <si>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</si>
  <si>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</si>
  <si>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</si>
  <si>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</si>
  <si>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</si>
  <si>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</si>
  <si>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</si>
  <si>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</si>
  <si>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</si>
  <si>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</si>
  <si>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</si>
  <si>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</si>
  <si>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</si>
  <si>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</si>
  <si>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</si>
  <si>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</si>
  <si>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</si>
  <si>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</si>
  <si>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</si>
  <si>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</si>
  <si>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</si>
  <si>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</si>
  <si>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</si>
  <si>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</si>
  <si>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</si>
  <si>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</si>
  <si>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</si>
  <si>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</si>
  <si>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</si>
  <si>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</si>
  <si>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</si>
  <si>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</si>
  <si>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</si>
  <si>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</si>
  <si>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</si>
  <si>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</si>
  <si>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</si>
  <si>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</si>
  <si>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</si>
  <si>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</si>
  <si>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</si>
  <si>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</si>
  <si>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</si>
  <si>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</si>
  <si>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</si>
  <si>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</si>
  <si>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</si>
  <si>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</si>
  <si>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</si>
  <si>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</si>
  <si>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</si>
  <si>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</si>
  <si>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</si>
  <si>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</si>
  <si>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</si>
  <si>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</si>
  <si>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</si>
  <si>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</si>
  <si>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</si>
  <si>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</si>
  <si>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</si>
  <si>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</si>
  <si>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</si>
  <si>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</si>
  <si>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</si>
  <si>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</si>
  <si>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</si>
  <si>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</si>
  <si>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</si>
  <si>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</si>
  <si>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</si>
  <si>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</si>
  <si>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</si>
  <si>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</si>
  <si>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</si>
  <si>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</si>
  <si>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</si>
  <si>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</si>
  <si>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</si>
  <si>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</si>
  <si>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</si>
  <si>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</si>
  <si>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</si>
  <si>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</si>
  <si>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</si>
  <si>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</si>
  <si>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</si>
  <si>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</si>
  <si>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</si>
  <si>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</si>
  <si>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</si>
  <si>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</si>
  <si>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</si>
  <si>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</si>
  <si>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</si>
  <si>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</si>
  <si>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</si>
  <si>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</si>
  <si>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</si>
  <si>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</si>
  <si>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</si>
  <si>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</si>
  <si>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</si>
  <si>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</si>
  <si>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</si>
  <si>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</si>
  <si>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</si>
  <si>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</si>
  <si>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</si>
  <si>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</si>
  <si>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</si>
  <si>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</si>
  <si>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</si>
  <si>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</si>
  <si>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</si>
  <si>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</si>
  <si>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</si>
  <si>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</si>
  <si>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</si>
  <si>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</si>
  <si>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</si>
  <si>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</si>
  <si>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</si>
  <si>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</si>
  <si>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</si>
  <si>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</si>
  <si>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</si>
  <si>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</si>
  <si>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</si>
  <si>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</si>
  <si>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</si>
  <si>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</si>
  <si>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</si>
  <si>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</si>
  <si>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</si>
  <si>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</si>
  <si>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</si>
  <si>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</si>
  <si>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</si>
  <si>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</si>
  <si>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</si>
  <si>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</si>
  <si>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</si>
  <si>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</si>
  <si>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</si>
  <si>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</si>
  <si>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</si>
  <si>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</si>
  <si>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</si>
  <si>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</si>
  <si>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</si>
  <si>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</si>
  <si>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</si>
  <si>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</si>
  <si>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</si>
  <si>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</si>
  <si>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</si>
  <si>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</si>
  <si>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</si>
  <si>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</si>
  <si>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</si>
  <si>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</si>
  <si>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</si>
  <si>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</si>
  <si>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</si>
  <si>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</si>
  <si>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</si>
  <si>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</si>
  <si>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</si>
  <si>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</si>
  <si>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</si>
  <si>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</si>
  <si>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</si>
  <si>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</si>
  <si>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</si>
  <si>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</si>
  <si>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</si>
  <si>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</si>
  <si>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</si>
  <si>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</si>
  <si>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</si>
  <si>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</si>
  <si>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</si>
  <si>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</si>
  <si>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</si>
  <si>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</si>
  <si>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</si>
  <si>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</si>
  <si>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</si>
  <si>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</si>
  <si>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</si>
  <si>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</si>
  <si>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</si>
  <si>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</si>
  <si>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</si>
  <si>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</si>
  <si>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</si>
  <si>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</si>
  <si>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</si>
  <si>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</si>
  <si>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</si>
  <si>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</si>
  <si>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</si>
  <si>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</si>
  <si>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</si>
  <si>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</si>
  <si>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</si>
  <si>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</si>
  <si>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</si>
  <si>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</si>
  <si>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</si>
  <si>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</si>
  <si>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</si>
  <si>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</si>
  <si>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</si>
  <si>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</si>
  <si>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</si>
  <si>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</si>
  <si>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</si>
  <si>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</si>
  <si>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</si>
  <si>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</si>
  <si>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</si>
  <si>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</si>
  <si>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</si>
  <si>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</si>
  <si>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</si>
  <si>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</si>
  <si>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</si>
  <si>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</si>
  <si>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</si>
  <si>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</si>
  <si>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</si>
  <si>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</si>
  <si>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</si>
  <si>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</si>
  <si>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</si>
  <si>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</si>
  <si>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</si>
  <si>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</si>
  <si>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</si>
  <si>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</si>
  <si>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</si>
  <si>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</si>
  <si>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</si>
  <si>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</si>
  <si>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</si>
  <si>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</si>
  <si>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</si>
  <si>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</si>
  <si>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</si>
  <si>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</si>
  <si>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</si>
  <si>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</si>
  <si>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</si>
  <si>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</si>
  <si>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</si>
  <si>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</si>
  <si>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</si>
  <si>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</si>
  <si>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</si>
  <si>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</si>
  <si>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</si>
  <si>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</si>
  <si>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</si>
  <si>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</si>
  <si>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</si>
  <si>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</si>
  <si>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</si>
  <si>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</si>
  <si>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</si>
  <si>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</si>
  <si>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</si>
  <si>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</si>
  <si>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</si>
  <si>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</si>
  <si>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</si>
  <si>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</si>
  <si>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</si>
  <si>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</si>
  <si>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</si>
  <si>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</si>
  <si>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</si>
  <si>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</si>
  <si>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</si>
  <si>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</si>
  <si>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</si>
  <si>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</si>
  <si>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</si>
  <si>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</si>
  <si>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</si>
  <si>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</si>
  <si>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</si>
  <si>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</si>
  <si>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</si>
  <si>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</si>
  <si>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</si>
  <si>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</si>
  <si>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</si>
  <si>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</si>
  <si>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</si>
  <si>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</si>
  <si>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</si>
  <si>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</si>
  <si>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</si>
  <si>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</si>
  <si>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</si>
  <si>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</si>
  <si>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</si>
  <si>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</si>
  <si>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</si>
  <si>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</si>
  <si>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</si>
  <si>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</si>
  <si>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</si>
  <si>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</si>
  <si>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</si>
  <si>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</si>
  <si>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</si>
  <si>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</si>
  <si>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</si>
  <si>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</si>
  <si>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</si>
  <si>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</si>
  <si>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</si>
  <si>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</si>
  <si>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</si>
  <si>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</si>
  <si>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</si>
  <si>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</si>
  <si>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</si>
  <si>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</si>
  <si>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</si>
  <si>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</si>
  <si>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</si>
  <si>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</si>
  <si>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</si>
  <si>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</si>
  <si>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</si>
  <si>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</si>
  <si>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</si>
  <si>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</si>
  <si>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</si>
  <si>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</si>
  <si>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</si>
  <si>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</si>
  <si>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</si>
  <si>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</si>
  <si>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</si>
  <si>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</si>
  <si>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</si>
  <si>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</si>
  <si>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</si>
  <si>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</si>
  <si>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</si>
  <si>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</si>
  <si>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</si>
  <si>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</si>
  <si>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</si>
  <si>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</si>
  <si>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</si>
  <si>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</si>
  <si>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</si>
  <si>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</si>
  <si>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</si>
  <si>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</si>
  <si>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</si>
  <si>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</si>
  <si>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</si>
  <si>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</si>
  <si>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</si>
  <si>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</si>
  <si>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</si>
  <si>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</si>
  <si>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</si>
  <si>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</si>
  <si>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</si>
  <si>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</si>
  <si>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</si>
  <si>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</si>
  <si>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</si>
  <si>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</si>
  <si>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</si>
  <si>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</si>
  <si>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</si>
  <si>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</si>
  <si>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</si>
  <si>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</si>
  <si>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</si>
  <si>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</si>
  <si>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</si>
  <si>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</si>
  <si>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</si>
  <si>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</si>
  <si>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</si>
  <si>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</si>
  <si>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</si>
  <si>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</si>
  <si>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</si>
  <si>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</si>
  <si>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</si>
  <si>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</si>
  <si>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</si>
  <si>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</si>
  <si>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</si>
  <si>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</si>
  <si>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</si>
  <si>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</si>
  <si>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</si>
  <si>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</si>
  <si>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</si>
  <si>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</si>
  <si>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</si>
  <si>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</si>
  <si>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</si>
  <si>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</si>
  <si>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</si>
  <si>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</si>
  <si>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</si>
  <si>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</si>
  <si>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</si>
  <si>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</si>
  <si>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</si>
  <si>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</si>
  <si>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</si>
  <si>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</si>
  <si>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</si>
  <si>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</si>
  <si>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</si>
  <si>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</si>
  <si>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</si>
  <si>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</si>
  <si>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</si>
  <si>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</si>
  <si>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</si>
  <si>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</si>
  <si>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</si>
  <si>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</si>
  <si>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</si>
  <si>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</si>
  <si>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</si>
  <si>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</si>
  <si>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</si>
  <si>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</si>
  <si>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</si>
  <si>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</si>
  <si>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</si>
  <si>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</si>
  <si>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</si>
  <si>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</si>
  <si>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</si>
  <si>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</si>
  <si>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</si>
  <si>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</si>
  <si>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</si>
  <si>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</si>
  <si>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</si>
  <si>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</si>
  <si>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</si>
  <si>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</si>
  <si>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</si>
  <si>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</si>
  <si>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</si>
  <si>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</si>
  <si>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</si>
  <si>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</si>
  <si>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</si>
  <si>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</si>
  <si>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</si>
  <si>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</si>
  <si>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</si>
  <si>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</si>
  <si>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</si>
  <si>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</si>
  <si>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</si>
  <si>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</si>
  <si>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</si>
  <si>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</si>
  <si>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</si>
  <si>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</si>
  <si>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</si>
  <si>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</si>
  <si>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</si>
  <si>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</si>
  <si>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</si>
  <si>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</si>
  <si>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</si>
  <si>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</si>
  <si>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</si>
  <si>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</si>
  <si>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</si>
  <si>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</si>
  <si>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</si>
  <si>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</si>
  <si>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</si>
  <si>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</si>
  <si>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</si>
  <si>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</si>
  <si>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</si>
  <si>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</si>
  <si>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</si>
  <si>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</si>
  <si>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</si>
  <si>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</si>
  <si>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</si>
  <si>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</si>
  <si>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</si>
  <si>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</si>
  <si>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</si>
  <si>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</si>
  <si>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</si>
  <si>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</si>
  <si>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</si>
  <si>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</si>
  <si>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</si>
  <si>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</si>
  <si>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</si>
  <si>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</si>
  <si>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</si>
  <si>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</si>
  <si>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</si>
  <si>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</si>
  <si>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</si>
  <si>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</si>
  <si>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</si>
  <si>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</si>
  <si>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</si>
  <si>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</si>
  <si>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</si>
  <si>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</si>
  <si>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</si>
  <si>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</si>
  <si>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</si>
  <si>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</si>
  <si>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</si>
  <si>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</si>
  <si>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</si>
  <si>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</si>
  <si>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</si>
  <si>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</si>
  <si>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</si>
  <si>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</si>
  <si>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</si>
  <si>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</si>
  <si>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</si>
  <si>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</si>
  <si>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</si>
  <si>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</si>
  <si>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</si>
  <si>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</si>
  <si>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</si>
  <si>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</si>
  <si>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</si>
  <si>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</si>
  <si>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</si>
  <si>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</si>
  <si>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</si>
  <si>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</si>
  <si>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</si>
  <si>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</si>
  <si>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</si>
  <si>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</si>
  <si>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</si>
  <si>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</si>
  <si>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</si>
  <si>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</si>
  <si>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</si>
  <si>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</si>
  <si>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</si>
  <si>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</si>
  <si>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</si>
  <si>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</si>
  <si>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</si>
  <si>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</si>
  <si>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</si>
  <si>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</si>
  <si>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</si>
  <si>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</si>
  <si>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</si>
  <si>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</si>
  <si>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</si>
  <si>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</si>
  <si>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</si>
  <si>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</si>
  <si>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</si>
  <si>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</si>
  <si>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</si>
  <si>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</si>
  <si>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</si>
  <si>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</si>
  <si>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</si>
  <si>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</si>
  <si>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</si>
  <si>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</si>
  <si>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</si>
  <si>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</si>
  <si>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</si>
  <si>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</si>
  <si>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</si>
  <si>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</si>
  <si>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</si>
  <si>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</si>
  <si>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</si>
  <si>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</si>
  <si>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</si>
  <si>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</si>
  <si>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</si>
  <si>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</si>
  <si>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</si>
  <si>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</si>
  <si>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</si>
  <si>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</si>
  <si>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</si>
  <si>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</si>
  <si>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</si>
  <si>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</si>
  <si>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</si>
  <si>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</si>
  <si>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</si>
  <si>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</si>
  <si>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</si>
  <si>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</si>
  <si>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</si>
  <si>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</si>
  <si>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</si>
  <si>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</si>
  <si>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</si>
  <si>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</si>
  <si>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</si>
  <si>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</si>
  <si>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</si>
  <si>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</si>
  <si>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</si>
  <si>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</si>
  <si>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</si>
  <si>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</si>
  <si>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</si>
  <si>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</si>
  <si>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</si>
  <si>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</si>
  <si>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</si>
  <si>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</si>
  <si>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</si>
  <si>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</si>
  <si>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</si>
  <si>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</si>
  <si>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</si>
  <si>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</si>
  <si>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</si>
  <si>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</si>
  <si>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</si>
  <si>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</si>
  <si>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</si>
  <si>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</si>
  <si>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</si>
  <si>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</si>
  <si>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</si>
  <si>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</si>
  <si>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</si>
  <si>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</si>
  <si>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</si>
  <si>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</si>
  <si>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</si>
  <si>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</si>
  <si>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</si>
  <si>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</si>
  <si>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</si>
  <si>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</si>
  <si>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</si>
  <si>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</si>
  <si>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</si>
  <si>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</si>
  <si>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</si>
  <si>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</si>
  <si>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</si>
  <si>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</si>
  <si>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</si>
  <si>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</si>
  <si>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</si>
  <si>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</si>
  <si>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</si>
  <si>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</si>
  <si>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</si>
  <si>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</si>
  <si>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</si>
  <si>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</si>
  <si>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</si>
  <si>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</si>
  <si>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</si>
  <si>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</si>
  <si>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</si>
  <si>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</si>
  <si>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</si>
  <si>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</si>
  <si>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</si>
  <si>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</si>
  <si>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</si>
  <si>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</si>
  <si>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</si>
  <si>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</si>
  <si>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</si>
  <si>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</si>
  <si>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</si>
  <si>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</si>
  <si>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</si>
  <si>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</si>
  <si>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</si>
  <si>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</si>
  <si>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</si>
  <si>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</si>
  <si>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</si>
  <si>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</si>
  <si>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</si>
  <si>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</si>
  <si>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</si>
  <si>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</si>
  <si>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</si>
  <si>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</si>
  <si>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</si>
  <si>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</si>
  <si>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</si>
  <si>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</si>
  <si>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</si>
  <si>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</si>
  <si>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</si>
  <si>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</si>
  <si>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</si>
  <si>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</si>
  <si>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</si>
  <si>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</si>
  <si>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</si>
  <si>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</si>
  <si>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</si>
  <si>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</si>
  <si>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</si>
  <si>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</si>
  <si>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</si>
  <si>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</si>
  <si>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</si>
  <si>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</si>
  <si>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</si>
  <si>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</si>
  <si>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</si>
  <si>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</si>
  <si>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</si>
  <si>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</si>
  <si>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</si>
  <si>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</si>
  <si>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</si>
  <si>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</si>
  <si>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</si>
  <si>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</si>
  <si>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</si>
  <si>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</si>
  <si>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</si>
  <si>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</si>
  <si>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</si>
  <si>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</si>
  <si>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</si>
  <si>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</si>
  <si>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</si>
  <si>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</si>
  <si>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</si>
  <si>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</si>
  <si>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</si>
  <si>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</si>
  <si>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</si>
  <si>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</si>
  <si>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</si>
  <si>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</si>
  <si>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</si>
  <si>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</si>
  <si>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</si>
  <si>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</si>
  <si>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</si>
  <si>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</si>
  <si>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</si>
  <si>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</si>
  <si>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</si>
  <si>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</si>
  <si>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</si>
  <si>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</si>
  <si>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</si>
  <si>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</si>
  <si>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</si>
  <si>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</si>
  <si>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</si>
  <si>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</si>
  <si>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</si>
  <si>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</si>
  <si>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</si>
  <si>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</si>
  <si>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</si>
  <si>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</si>
  <si>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</si>
  <si>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</si>
  <si>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</si>
  <si>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</si>
  <si>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</si>
  <si>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</si>
  <si>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</si>
  <si>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</si>
  <si>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</si>
  <si>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</si>
  <si>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</si>
  <si>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</si>
  <si>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</si>
  <si>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</si>
  <si>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</si>
  <si>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</si>
  <si>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</si>
  <si>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</si>
  <si>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</si>
  <si>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</si>
  <si>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</si>
  <si>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</si>
  <si>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</si>
  <si>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</si>
  <si>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</si>
  <si>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</si>
  <si>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</si>
  <si>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</si>
  <si>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</si>
  <si>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</si>
  <si>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</si>
  <si>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</si>
  <si>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</si>
  <si>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</si>
  <si>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</si>
  <si>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</si>
  <si>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</si>
  <si>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</si>
  <si>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</si>
  <si>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</si>
  <si>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</si>
  <si>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</si>
  <si>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</si>
  <si>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</si>
  <si>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</si>
  <si>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</si>
  <si>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</si>
  <si>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</si>
  <si>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</si>
  <si>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</si>
  <si>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</si>
  <si>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</si>
  <si>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</si>
  <si>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</si>
  <si>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</si>
  <si>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</si>
  <si>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</si>
  <si>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</si>
  <si>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</si>
  <si>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</si>
  <si>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</si>
  <si>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</si>
  <si>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</si>
  <si>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</si>
  <si>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</si>
  <si>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</si>
  <si>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</si>
  <si>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</si>
  <si>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</si>
  <si>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</si>
  <si>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</si>
  <si>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</si>
  <si>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</si>
  <si>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</si>
  <si>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</si>
  <si>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</si>
  <si>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</si>
  <si>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</si>
  <si>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</si>
  <si>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</si>
  <si>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</si>
  <si>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</si>
  <si>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</si>
  <si>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</si>
  <si>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</si>
  <si>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</si>
  <si>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</si>
  <si>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</si>
  <si>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</si>
  <si>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</si>
  <si>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</si>
  <si>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</si>
  <si>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</si>
  <si>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</si>
  <si>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</si>
  <si>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</si>
  <si>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</si>
  <si>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</si>
  <si>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</si>
  <si>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</si>
  <si>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</si>
  <si>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</si>
  <si>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</si>
  <si>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</si>
  <si>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</si>
  <si>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</si>
  <si>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</si>
  <si>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</si>
  <si>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</si>
  <si>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</si>
  <si>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</si>
  <si>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</si>
  <si>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</si>
  <si>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</si>
  <si>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</si>
  <si>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</si>
  <si>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</si>
  <si>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</si>
  <si>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</si>
  <si>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</si>
  <si>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</si>
  <si>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</si>
  <si>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</si>
  <si>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</si>
  <si>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</si>
  <si>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</si>
  <si>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</si>
  <si>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</si>
  <si>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</si>
  <si>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</si>
  <si>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</si>
  <si>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</si>
  <si>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</si>
  <si>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</si>
  <si>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</si>
  <si>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</si>
  <si>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</si>
  <si>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</si>
  <si>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</si>
  <si>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</si>
  <si>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</si>
  <si>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</si>
  <si>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</si>
  <si>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</si>
  <si>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</si>
  <si>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</si>
  <si>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</si>
  <si>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</si>
  <si>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</si>
  <si>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</si>
  <si>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</si>
  <si>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</si>
  <si>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</si>
  <si>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</si>
  <si>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</si>
  <si>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</si>
  <si>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</si>
  <si>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</si>
  <si>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</si>
  <si>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</si>
  <si>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</si>
  <si>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</si>
  <si>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</si>
  <si>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</si>
  <si>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</si>
  <si>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</si>
  <si>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</si>
  <si>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</si>
  <si>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</si>
  <si>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</si>
  <si>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</si>
  <si>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</si>
  <si>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</si>
  <si>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</si>
  <si>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</si>
  <si>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</si>
  <si>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</si>
  <si>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</si>
  <si>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</si>
  <si>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</si>
  <si>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</si>
  <si>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</si>
  <si>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</si>
  <si>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</si>
  <si>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</si>
  <si>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</si>
  <si>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</si>
  <si>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</si>
  <si>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</si>
  <si>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</si>
  <si>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</si>
  <si>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</si>
  <si>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</si>
  <si>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</si>
  <si>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</si>
  <si>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</si>
  <si>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</si>
  <si>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</si>
  <si>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</si>
  <si>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</si>
  <si>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</si>
  <si>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</si>
  <si>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</si>
  <si>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</si>
  <si>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</si>
  <si>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</si>
  <si>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</si>
  <si>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</si>
  <si>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</si>
  <si>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</si>
  <si>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</si>
  <si>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</si>
  <si>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</si>
  <si>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</si>
  <si>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</si>
  <si>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</si>
  <si>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</si>
  <si>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</si>
  <si>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</si>
  <si>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</si>
  <si>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</si>
  <si>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</si>
  <si>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</si>
  <si>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</si>
  <si>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</si>
  <si>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</si>
  <si>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</si>
  <si>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</si>
  <si>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</si>
  <si>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</si>
  <si>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</si>
  <si>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</si>
  <si>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</si>
  <si>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</si>
  <si>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</si>
  <si>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</si>
  <si>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</si>
  <si>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</si>
  <si>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</si>
  <si>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</si>
  <si>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</si>
  <si>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</si>
  <si>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</si>
  <si>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</si>
  <si>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</si>
  <si>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</si>
  <si>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</si>
  <si>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</si>
  <si>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</si>
  <si>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</si>
  <si>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</si>
  <si>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</si>
  <si>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</si>
  <si>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</si>
  <si>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</si>
  <si>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</si>
  <si>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</si>
  <si>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</si>
  <si>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</si>
  <si>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</si>
  <si>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</si>
  <si>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</si>
  <si>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</si>
  <si>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</si>
  <si>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</si>
  <si>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</si>
  <si>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</si>
  <si>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</si>
  <si>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</si>
  <si>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</si>
  <si>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</si>
  <si>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</si>
  <si>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</si>
  <si>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</si>
  <si>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</si>
  <si>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</si>
  <si>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</si>
  <si>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</si>
  <si>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</si>
  <si>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</si>
  <si>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</si>
  <si>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</si>
  <si>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</si>
  <si>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</si>
  <si>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</si>
  <si>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</si>
  <si>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</si>
  <si>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</si>
  <si>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</si>
  <si>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</si>
  <si>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</si>
  <si>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</si>
  <si>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</si>
  <si>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</si>
  <si>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</si>
  <si>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</si>
  <si>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</si>
  <si>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</si>
  <si>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</si>
  <si>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</si>
  <si>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</si>
  <si>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</si>
  <si>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</si>
  <si>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</si>
  <si>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</si>
  <si>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</si>
  <si>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</si>
  <si>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</si>
  <si>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</si>
  <si>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</si>
  <si>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</si>
  <si>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</si>
  <si>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</si>
  <si>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</si>
  <si>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</si>
  <si>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</si>
  <si>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</si>
  <si>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</si>
  <si>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</si>
  <si>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</si>
  <si>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</si>
  <si>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</si>
  <si>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</si>
  <si>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</si>
  <si>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</si>
  <si>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</si>
  <si>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</si>
  <si>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</si>
  <si>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</si>
  <si>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</si>
  <si>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</si>
  <si>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</si>
  <si>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</si>
  <si>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</si>
  <si>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</si>
  <si>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</si>
  <si>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</si>
  <si>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</si>
  <si>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</si>
  <si>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</si>
  <si>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</si>
  <si>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</si>
  <si>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</si>
  <si>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</si>
  <si>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</si>
  <si>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</si>
  <si>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</si>
  <si>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</si>
  <si>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</si>
  <si>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</si>
  <si>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</si>
  <si>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</si>
  <si>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</si>
  <si>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</si>
  <si>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</si>
  <si>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</si>
  <si>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</si>
  <si>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</si>
  <si>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</si>
  <si>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</si>
  <si>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</si>
  <si>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</si>
  <si>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</si>
  <si>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</si>
  <si>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</si>
  <si>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</si>
  <si>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</si>
  <si>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</si>
  <si>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</si>
  <si>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</si>
  <si>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</si>
  <si>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</si>
  <si>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</si>
  <si>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</si>
  <si>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</si>
  <si>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</si>
  <si>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</si>
  <si>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</si>
  <si>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</si>
  <si>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</si>
  <si>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</si>
  <si>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</si>
  <si>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</si>
  <si>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</si>
  <si>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</si>
  <si>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</si>
  <si>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</si>
  <si>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</si>
  <si>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</si>
  <si>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</si>
  <si>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</si>
  <si>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</si>
  <si>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</si>
  <si>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</si>
  <si>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</si>
  <si>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</si>
  <si>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</si>
  <si>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</si>
  <si>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</si>
  <si>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</si>
  <si>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</si>
  <si>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</si>
  <si>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</si>
  <si>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</si>
  <si>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</si>
  <si>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</si>
  <si>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</si>
  <si>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</si>
  <si>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</si>
  <si>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</si>
  <si>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</si>
  <si>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</si>
  <si>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</si>
  <si>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</si>
  <si>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</si>
  <si>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</si>
  <si>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</si>
  <si>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</si>
  <si>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</si>
  <si>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</si>
  <si>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</si>
  <si>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</si>
  <si>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</si>
  <si>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</si>
  <si>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</si>
  <si>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</si>
  <si>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</si>
  <si>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</si>
  <si>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</si>
  <si>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</si>
  <si>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</si>
  <si>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</si>
  <si>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</si>
  <si>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</si>
  <si>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</si>
  <si>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</si>
  <si>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</si>
  <si>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</si>
  <si>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</si>
  <si>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</si>
  <si>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</si>
  <si>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</si>
  <si>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</si>
  <si>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</si>
  <si>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</si>
  <si>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</si>
  <si>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</si>
  <si>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</si>
  <si>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</si>
  <si>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</si>
  <si>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</si>
  <si>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</si>
  <si>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</si>
  <si>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</si>
  <si>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</si>
  <si>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</si>
  <si>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</si>
  <si>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</si>
  <si>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</si>
  <si>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</si>
  <si>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</si>
  <si>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</si>
  <si>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</si>
  <si>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</si>
  <si>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</si>
  <si>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</si>
  <si>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</si>
  <si>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</si>
  <si>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</si>
  <si>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</si>
  <si>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</si>
  <si>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</si>
  <si>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</si>
  <si>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</si>
  <si>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</si>
  <si>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</si>
  <si>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</si>
  <si>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</si>
  <si>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</si>
  <si>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</si>
  <si>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</si>
  <si>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</si>
  <si>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</si>
  <si>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</si>
  <si>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</si>
  <si>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</si>
  <si>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</si>
  <si>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</si>
  <si>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</si>
  <si>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</si>
  <si>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</si>
  <si>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</si>
  <si>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</si>
  <si>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</si>
  <si>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</si>
  <si>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</si>
  <si>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</si>
  <si>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</si>
  <si>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</si>
  <si>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</si>
  <si>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</si>
  <si>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</si>
  <si>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</si>
  <si>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</si>
  <si>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</si>
  <si>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</si>
  <si>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</si>
  <si>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</si>
  <si>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</si>
  <si>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</si>
  <si>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</si>
  <si>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</si>
  <si>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</si>
  <si>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</si>
  <si>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</si>
  <si>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</si>
  <si>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</si>
  <si>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</si>
  <si>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</si>
  <si>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</si>
  <si>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</si>
  <si>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</si>
  <si>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</si>
  <si>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</si>
  <si>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</si>
  <si>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</si>
  <si>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</si>
  <si>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</si>
  <si>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</si>
  <si>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</si>
  <si>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</si>
  <si>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</si>
  <si>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</si>
  <si>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</si>
  <si>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</si>
  <si>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</si>
  <si>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</si>
  <si>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</si>
  <si>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</si>
  <si>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</si>
  <si>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</si>
  <si>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</si>
  <si>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</si>
  <si>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</si>
  <si>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</si>
  <si>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</si>
  <si>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</si>
  <si>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</si>
  <si>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</si>
  <si>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</si>
  <si>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</si>
  <si>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</si>
  <si>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</si>
  <si>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</si>
  <si>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</si>
  <si>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</si>
  <si>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</si>
  <si>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</si>
  <si>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</si>
  <si>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</si>
  <si>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</si>
  <si>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</si>
  <si>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</si>
  <si>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</si>
  <si>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</si>
  <si>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</si>
  <si>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</si>
  <si>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</si>
  <si>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</si>
  <si>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</si>
  <si>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</si>
  <si>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</si>
  <si>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</si>
  <si>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</si>
  <si>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</si>
  <si>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</si>
  <si>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</si>
  <si>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</si>
  <si>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</si>
  <si>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</si>
  <si>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</si>
  <si>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</si>
  <si>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</si>
  <si>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</si>
  <si>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</si>
  <si>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</si>
  <si>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</si>
  <si>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</si>
  <si>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</si>
  <si>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</si>
  <si>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</si>
  <si>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</si>
  <si>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</si>
  <si>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</si>
  <si>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</si>
  <si>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</si>
  <si>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</si>
  <si>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</si>
  <si>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</si>
  <si>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</si>
  <si>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</si>
  <si>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</si>
  <si>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</si>
  <si>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</si>
  <si>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</si>
  <si>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</si>
  <si>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</si>
  <si>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</si>
  <si>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</si>
  <si>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</si>
  <si>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</si>
  <si>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</si>
  <si>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</si>
  <si>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</si>
  <si>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</si>
  <si>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</si>
  <si>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</si>
  <si>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</si>
  <si>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</si>
  <si>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</si>
  <si>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</si>
  <si>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</si>
  <si>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</si>
  <si>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</si>
  <si>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</si>
  <si>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</si>
  <si>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</si>
  <si>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</si>
  <si>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</si>
  <si>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</si>
  <si>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</si>
  <si>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</si>
  <si>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</si>
  <si>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</si>
  <si>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</si>
  <si>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</si>
  <si>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</si>
  <si>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</si>
  <si>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</si>
  <si>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</si>
  <si>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</si>
  <si>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</si>
  <si>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</si>
  <si>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</si>
  <si>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</si>
  <si>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</si>
  <si>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</si>
  <si>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</si>
  <si>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</si>
  <si>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</si>
  <si>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</si>
  <si>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</si>
  <si>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</si>
  <si>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</si>
  <si>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</si>
  <si>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</si>
  <si>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</si>
  <si>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</si>
  <si>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</si>
  <si>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</si>
  <si>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</si>
  <si>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</si>
  <si>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</si>
  <si>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</si>
  <si>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</si>
  <si>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</si>
  <si>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</si>
  <si>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</si>
  <si>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</si>
  <si>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</si>
  <si>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</si>
  <si>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</si>
  <si>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</si>
  <si>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</si>
  <si>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</si>
  <si>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</si>
  <si>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</si>
  <si>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</si>
  <si>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</si>
  <si>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</si>
  <si>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</si>
  <si>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</si>
  <si>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</si>
  <si>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</si>
  <si>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</si>
  <si>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</si>
  <si>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</si>
  <si>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</si>
  <si>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</si>
  <si>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</si>
  <si>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</si>
  <si>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</si>
  <si>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</si>
  <si>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</si>
  <si>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</si>
  <si>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</si>
  <si>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</si>
  <si>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</si>
  <si>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</si>
  <si>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</si>
  <si>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</si>
  <si>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</si>
  <si>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</si>
  <si>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</si>
  <si>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</si>
  <si>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</si>
  <si>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</si>
  <si>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</si>
  <si>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</si>
  <si>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</si>
  <si>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</si>
  <si>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</si>
  <si>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</si>
  <si>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</si>
  <si>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</si>
  <si>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</si>
  <si>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</si>
  <si>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</si>
  <si>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</si>
  <si>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</si>
  <si>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</si>
  <si>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</si>
  <si>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</si>
  <si>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</si>
  <si>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</si>
  <si>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</si>
  <si>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</si>
  <si>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</si>
  <si>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</si>
  <si>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</si>
  <si>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</si>
  <si>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</si>
  <si>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</si>
  <si>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</si>
  <si>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</si>
  <si>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</si>
  <si>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</si>
  <si>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</si>
  <si>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</si>
  <si>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</si>
  <si>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</si>
  <si>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</si>
  <si>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</si>
  <si>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</si>
  <si>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</si>
  <si>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</si>
  <si>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</si>
  <si>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</si>
  <si>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</si>
  <si>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</si>
  <si>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</si>
  <si>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</si>
  <si>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</si>
  <si>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</si>
  <si>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</si>
  <si>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</si>
  <si>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</si>
  <si>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</si>
  <si>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</si>
  <si>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</si>
  <si>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</si>
  <si>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</si>
  <si>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</si>
  <si>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</si>
  <si>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</si>
  <si>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</si>
  <si>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</si>
  <si>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</si>
  <si>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</si>
  <si>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</si>
  <si>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</si>
  <si>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</si>
  <si>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</si>
  <si>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</si>
  <si>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</si>
  <si>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</si>
  <si>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</si>
  <si>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</si>
  <si>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</si>
  <si>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</si>
  <si>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</si>
  <si>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</si>
  <si>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</si>
  <si>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</si>
  <si>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</si>
  <si>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</si>
  <si>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</si>
  <si>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</si>
  <si>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</si>
  <si>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</si>
  <si>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</si>
  <si>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</si>
  <si>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</si>
  <si>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</si>
  <si>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</si>
  <si>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</si>
  <si>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</si>
  <si>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</si>
  <si>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</si>
  <si>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</si>
  <si>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</si>
  <si>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</si>
  <si>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</si>
  <si>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</si>
  <si>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</si>
  <si>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</si>
  <si>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</si>
  <si>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</si>
  <si>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</si>
  <si>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</si>
  <si>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</si>
  <si>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</si>
  <si>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</si>
  <si>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</si>
  <si>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</si>
  <si>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</si>
  <si>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</si>
  <si>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</si>
  <si>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</si>
  <si>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</si>
  <si>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</si>
  <si>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</si>
  <si>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</si>
  <si>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</si>
  <si>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</si>
  <si>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</si>
  <si>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</si>
  <si>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</si>
  <si>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</si>
  <si>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</si>
  <si>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</si>
  <si>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</si>
  <si>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</si>
  <si>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</si>
  <si>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</si>
  <si>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</si>
  <si>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</si>
  <si>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</si>
  <si>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</si>
  <si>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</si>
  <si>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</si>
  <si>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</si>
  <si>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</si>
  <si>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</si>
  <si>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</si>
  <si>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</si>
  <si>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</si>
  <si>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</si>
  <si>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</si>
  <si>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</si>
  <si>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</si>
  <si>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</si>
  <si>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</si>
  <si>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</si>
  <si>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</si>
  <si>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</si>
  <si>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</si>
  <si>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</si>
  <si>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</si>
  <si>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</si>
  <si>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</si>
  <si>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</si>
  <si>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</si>
  <si>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</si>
  <si>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</si>
  <si>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</si>
  <si>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</si>
  <si>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</si>
  <si>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</si>
  <si>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</si>
  <si>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</si>
  <si>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</si>
  <si>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</si>
  <si>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</si>
  <si>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</si>
  <si>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</si>
  <si>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</si>
  <si>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</si>
  <si>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</si>
  <si>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</si>
  <si>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</si>
  <si>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</si>
  <si>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</si>
  <si>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</si>
  <si>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</si>
  <si>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</si>
  <si>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</si>
  <si>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</si>
  <si>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</si>
  <si>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</si>
  <si>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</si>
  <si>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</si>
  <si>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</si>
  <si>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</si>
  <si>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</si>
  <si>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</si>
  <si>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</si>
  <si>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</si>
  <si>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</si>
  <si>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</si>
  <si>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</si>
  <si>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</si>
  <si>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</si>
  <si>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</si>
  <si>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</si>
  <si>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</si>
  <si>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</si>
  <si>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</si>
  <si>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</si>
  <si>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</si>
  <si>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</si>
  <si>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</si>
  <si>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</si>
  <si>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</si>
  <si>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</si>
  <si>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</si>
  <si>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</si>
  <si>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</si>
  <si>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</si>
  <si>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</si>
  <si>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</si>
  <si>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</si>
  <si>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</si>
  <si>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</si>
  <si>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</si>
  <si>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</si>
  <si>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</si>
  <si>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</si>
  <si>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</si>
  <si>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</si>
  <si>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</si>
  <si>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</si>
  <si>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</si>
  <si>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</si>
  <si>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</si>
  <si>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</si>
  <si>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</si>
  <si>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</si>
  <si>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</si>
  <si>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</si>
  <si>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</si>
  <si>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</si>
  <si>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</si>
  <si>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</si>
  <si>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</si>
  <si>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</si>
  <si>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</si>
  <si>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</si>
  <si>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</si>
  <si>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</si>
  <si>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</si>
  <si>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</si>
  <si>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</si>
  <si>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</si>
  <si>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</si>
  <si>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</si>
  <si>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</si>
  <si>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</si>
  <si>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</si>
  <si>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</si>
  <si>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</si>
  <si>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</si>
  <si>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</si>
  <si>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</si>
  <si>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</si>
  <si>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</si>
  <si>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</si>
  <si>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</si>
  <si>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</si>
  <si>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</si>
  <si>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</si>
  <si>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</si>
  <si>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</si>
  <si>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</si>
  <si>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</si>
  <si>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</si>
  <si>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</si>
  <si>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</si>
  <si>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</si>
  <si>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</si>
  <si>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</si>
  <si>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</si>
  <si>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</si>
  <si>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</si>
  <si>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</si>
  <si>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</si>
  <si>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</si>
  <si>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</si>
  <si>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</si>
  <si>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</si>
  <si>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</si>
  <si>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</si>
  <si>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</si>
  <si>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</si>
  <si>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</si>
  <si>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</si>
  <si>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</si>
  <si>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</si>
  <si>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</si>
  <si>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</si>
  <si>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</si>
  <si>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</si>
  <si>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</si>
  <si>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</si>
  <si>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</si>
  <si>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</si>
  <si>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</si>
  <si>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</si>
  <si>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</si>
  <si>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</si>
  <si>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</si>
  <si>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</si>
  <si>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</si>
  <si>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</si>
  <si>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</si>
  <si>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</si>
  <si>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</si>
  <si>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</si>
  <si>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</si>
  <si>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</si>
  <si>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</si>
  <si>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</si>
  <si>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</si>
  <si>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</si>
  <si>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</si>
  <si>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</si>
  <si>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</si>
  <si>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</si>
  <si>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</si>
  <si>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</si>
  <si>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</si>
  <si>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</si>
  <si>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</si>
  <si>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</si>
  <si>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</si>
  <si>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</si>
  <si>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</si>
  <si>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</si>
  <si>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</si>
  <si>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</si>
  <si>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</si>
  <si>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</si>
  <si>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</si>
  <si>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</si>
  <si>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</si>
  <si>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</si>
  <si>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</si>
  <si>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</si>
  <si>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</si>
  <si>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</si>
  <si>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</si>
  <si>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</si>
  <si>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</si>
  <si>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</si>
  <si>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</si>
  <si>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</si>
  <si>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</si>
  <si>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</si>
  <si>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</si>
  <si>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</si>
  <si>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</si>
  <si>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</si>
  <si>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</si>
  <si>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</si>
  <si>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</si>
  <si>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</si>
  <si>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</si>
  <si>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</si>
  <si>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</si>
  <si>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</si>
  <si>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</si>
  <si>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</si>
  <si>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</si>
  <si>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</si>
  <si>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</si>
  <si>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</si>
  <si>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</si>
  <si>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</si>
  <si>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</si>
  <si>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</si>
  <si>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</si>
  <si>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</si>
  <si>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</si>
  <si>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</si>
  <si>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</si>
  <si>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</si>
  <si>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</si>
  <si>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</si>
  <si>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</si>
  <si>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</si>
  <si>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</si>
  <si>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</si>
  <si>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</si>
  <si>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</si>
  <si>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</si>
  <si>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</si>
  <si>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</si>
  <si>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</si>
  <si>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</si>
  <si>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</si>
  <si>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</si>
  <si>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</si>
  <si>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</si>
  <si>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</si>
  <si>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</si>
  <si>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</si>
  <si>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</si>
  <si>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</si>
  <si>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</si>
  <si>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</si>
  <si>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</si>
  <si>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</si>
  <si>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</si>
  <si>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</si>
  <si>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</si>
  <si>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</si>
  <si>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</si>
  <si>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</si>
  <si>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</si>
  <si>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</si>
  <si>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</si>
  <si>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</si>
  <si>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</si>
  <si>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</si>
  <si>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</si>
  <si>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</si>
  <si>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</si>
  <si>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</si>
  <si>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</si>
  <si>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</si>
  <si>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</si>
  <si>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</si>
  <si>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</si>
  <si>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</si>
  <si>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</si>
  <si>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</si>
  <si>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</si>
  <si>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</si>
  <si>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</si>
  <si>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</si>
  <si>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</si>
  <si>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</si>
  <si>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</si>
  <si>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</si>
  <si>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</si>
  <si>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</si>
  <si>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</si>
  <si>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</si>
  <si>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</si>
  <si>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</si>
  <si>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</si>
  <si>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</si>
  <si>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</si>
  <si>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</si>
  <si>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</si>
  <si>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</si>
  <si>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</si>
  <si>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</si>
  <si>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</si>
  <si>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</si>
  <si>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</si>
  <si>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</si>
  <si>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</si>
  <si>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</si>
  <si>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</si>
  <si>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</si>
  <si>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</si>
  <si>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</si>
  <si>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</si>
  <si>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</si>
  <si>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</si>
  <si>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</si>
  <si>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</si>
  <si>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</si>
  <si>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</si>
  <si>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</si>
  <si>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</si>
  <si>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</si>
  <si>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</si>
  <si>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</si>
  <si>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</si>
  <si>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</si>
  <si>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</si>
  <si>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</si>
  <si>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</si>
  <si>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</si>
  <si>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</si>
  <si>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</si>
  <si>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</si>
  <si>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</si>
  <si>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</si>
  <si>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</si>
  <si>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</si>
  <si>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</si>
  <si>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</si>
  <si>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</si>
  <si>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</si>
  <si>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</si>
  <si>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</si>
  <si>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</si>
  <si>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</si>
  <si>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</si>
  <si>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</si>
  <si>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</si>
  <si>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</si>
  <si>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</si>
  <si>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</si>
  <si>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</si>
  <si>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</si>
  <si>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</si>
  <si>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</si>
  <si>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</si>
  <si>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</si>
  <si>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</si>
  <si>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</si>
  <si>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</si>
  <si>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</si>
  <si>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</si>
  <si>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</si>
  <si>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</si>
  <si>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</si>
  <si>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</si>
  <si>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</si>
  <si>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</si>
  <si>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</si>
  <si>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</si>
  <si>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</si>
  <si>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</si>
  <si>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</si>
  <si>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</si>
  <si>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</si>
  <si>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</si>
  <si>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</si>
  <si>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</si>
  <si>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</si>
  <si>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</si>
  <si>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</si>
  <si>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</si>
  <si>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</si>
  <si>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</si>
  <si>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</si>
  <si>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</si>
  <si>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</si>
  <si>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</si>
  <si>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</si>
  <si>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</si>
  <si>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</si>
  <si>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</si>
  <si>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</si>
  <si>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</si>
  <si>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</si>
  <si>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</si>
  <si>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</si>
  <si>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</si>
  <si>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</si>
  <si>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</si>
  <si>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</si>
  <si>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</si>
  <si>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</si>
  <si>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</si>
  <si>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</si>
  <si>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</si>
  <si>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</si>
  <si>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</si>
  <si>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</si>
  <si>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</si>
  <si>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</si>
  <si>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</si>
  <si>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</si>
  <si>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</si>
  <si>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</si>
  <si>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</si>
  <si>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</si>
  <si>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</si>
  <si>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</si>
  <si>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</si>
  <si>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</si>
  <si>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</si>
  <si>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</si>
  <si>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</si>
  <si>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</si>
  <si>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</si>
  <si>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</si>
  <si>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</si>
  <si>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</si>
  <si>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</si>
  <si>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</si>
  <si>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</si>
  <si>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</si>
  <si>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</si>
  <si>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</si>
  <si>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</si>
  <si>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</si>
  <si>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</si>
  <si>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</si>
  <si>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</si>
  <si>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</si>
  <si>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</si>
  <si>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</si>
  <si>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</si>
  <si>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</si>
  <si>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</si>
  <si>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</si>
  <si>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</si>
  <si>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</si>
  <si>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</si>
  <si>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</si>
  <si>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</si>
  <si>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</si>
  <si>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</si>
  <si>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</si>
  <si>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</si>
  <si>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</si>
  <si>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</si>
  <si>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</si>
  <si>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</si>
  <si>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</si>
  <si>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</si>
  <si>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</si>
  <si>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</si>
  <si>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</si>
  <si>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</si>
  <si>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</si>
  <si>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</si>
  <si>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</si>
  <si>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</si>
  <si>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</si>
  <si>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</si>
  <si>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</si>
  <si>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</si>
  <si>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</si>
  <si>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</si>
  <si>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</si>
  <si>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</si>
  <si>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</si>
  <si>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</si>
  <si>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</si>
  <si>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</si>
  <si>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</si>
  <si>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</si>
  <si>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</si>
  <si>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</si>
  <si>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</si>
  <si>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</si>
  <si>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</si>
  <si>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</si>
  <si>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</si>
  <si>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</si>
  <si>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</si>
  <si>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</si>
  <si>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</si>
  <si>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</si>
  <si>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</si>
  <si>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</si>
  <si>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</si>
  <si>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</si>
  <si>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</si>
  <si>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</si>
  <si>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</si>
  <si>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</si>
  <si>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</si>
  <si>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</si>
  <si>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</si>
  <si>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</si>
  <si>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</si>
  <si>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</si>
  <si>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</si>
  <si>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</si>
  <si>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</si>
  <si>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</si>
  <si>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</si>
  <si>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</si>
  <si>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</si>
  <si>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</si>
  <si>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</si>
  <si>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</si>
  <si>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</si>
  <si>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</si>
  <si>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</si>
  <si>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</si>
  <si>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</si>
  <si>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</si>
  <si>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</si>
  <si>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</si>
  <si>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</si>
  <si>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</si>
  <si>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</si>
  <si>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</si>
  <si>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</si>
  <si>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</si>
  <si>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</si>
  <si>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</si>
  <si>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</si>
  <si>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</si>
  <si>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</si>
  <si>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</si>
  <si>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</si>
  <si>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</si>
  <si>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</si>
  <si>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</si>
  <si>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</si>
  <si>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</si>
  <si>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</si>
  <si>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</si>
  <si>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</si>
  <si>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</si>
  <si>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</si>
  <si>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</si>
  <si>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</si>
  <si>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</si>
  <si>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</si>
  <si>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</si>
  <si>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</si>
  <si>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</si>
  <si>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</si>
  <si>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</si>
  <si>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</si>
  <si>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</si>
  <si>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</si>
  <si>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</si>
  <si>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</si>
  <si>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</si>
  <si>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</si>
  <si>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</si>
  <si>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</si>
  <si>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</si>
  <si>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</si>
  <si>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</si>
  <si>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</si>
  <si>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</si>
  <si>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</si>
  <si>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</si>
  <si>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</si>
  <si>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</si>
  <si>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</si>
  <si>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</si>
  <si>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</si>
  <si>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</si>
  <si>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</si>
  <si>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</si>
  <si>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</si>
  <si>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</si>
  <si>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</si>
  <si>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</si>
  <si>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</si>
  <si>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</si>
  <si>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</si>
  <si>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</si>
  <si>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</si>
  <si>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</si>
  <si>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</si>
  <si>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</si>
  <si>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</si>
  <si>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</si>
  <si>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</si>
  <si>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</si>
  <si>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</si>
  <si>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</si>
  <si>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</si>
  <si>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</si>
  <si>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</si>
  <si>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</si>
  <si>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</si>
  <si>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</si>
  <si>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</si>
  <si>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</si>
  <si>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</si>
  <si>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</si>
  <si>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</si>
  <si>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</si>
  <si>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</si>
  <si>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</si>
  <si>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</si>
  <si>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</si>
  <si>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</si>
  <si>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</si>
  <si>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</si>
  <si>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</si>
  <si>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</si>
  <si>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</si>
  <si>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</si>
  <si>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</si>
  <si>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</si>
  <si>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</si>
  <si>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</si>
  <si>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</si>
  <si>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</si>
  <si>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</si>
  <si>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</si>
  <si>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</si>
  <si>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</si>
  <si>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</si>
  <si>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</si>
  <si>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</si>
  <si>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</si>
  <si>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</si>
  <si>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</si>
  <si>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</si>
  <si>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</si>
  <si>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</si>
  <si>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</si>
  <si>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</si>
  <si>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</si>
  <si>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</si>
  <si>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</si>
  <si>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</si>
  <si>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</si>
  <si>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</si>
  <si>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</si>
  <si>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</si>
  <si>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</si>
  <si>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</si>
  <si>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</si>
  <si>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</si>
  <si>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</si>
  <si>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</si>
  <si>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</si>
  <si>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</si>
  <si>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</si>
  <si>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</si>
  <si>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</si>
  <si>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</si>
  <si>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</si>
  <si>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</si>
  <si>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</si>
  <si>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</si>
  <si>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</si>
  <si>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</si>
  <si>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</si>
  <si>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</si>
  <si>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</si>
  <si>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</si>
  <si>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</si>
  <si>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</si>
  <si>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</si>
  <si>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</si>
  <si>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</si>
  <si>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</si>
  <si>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</si>
  <si>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</si>
  <si>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</si>
  <si>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</si>
  <si>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</si>
  <si>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</si>
  <si>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</si>
  <si>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</si>
  <si>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</si>
  <si>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</si>
  <si>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</si>
  <si>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</si>
  <si>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</si>
  <si>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</si>
  <si>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</si>
  <si>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</si>
  <si>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</si>
  <si>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</si>
  <si>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</si>
  <si>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</si>
  <si>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</si>
  <si>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</si>
  <si>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</si>
  <si>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</si>
  <si>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</si>
  <si>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</si>
  <si>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</si>
  <si>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</si>
  <si>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</si>
  <si>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</si>
  <si>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</si>
  <si>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</si>
  <si>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</si>
  <si>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</si>
  <si>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</si>
  <si>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</si>
  <si>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</si>
  <si>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</si>
  <si>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</si>
  <si>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</si>
  <si>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</si>
  <si>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</si>
  <si>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</si>
  <si>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</si>
  <si>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</si>
  <si>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</si>
  <si>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</si>
  <si>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</si>
  <si>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</si>
  <si>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</si>
  <si>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</si>
  <si>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</si>
  <si>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</si>
  <si>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</si>
  <si>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</si>
  <si>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</si>
  <si>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</si>
  <si>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</si>
  <si>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</si>
  <si>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</si>
  <si>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</si>
  <si>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</si>
  <si>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</si>
  <si>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</si>
  <si>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</si>
  <si>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</si>
  <si>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</si>
  <si>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</si>
  <si>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</si>
  <si>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</si>
  <si>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</si>
  <si>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</si>
  <si>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</si>
  <si>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</si>
  <si>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</si>
  <si>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</si>
  <si>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</si>
  <si>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</si>
  <si>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</si>
  <si>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</si>
  <si>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</si>
  <si>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</si>
  <si>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</si>
  <si>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</si>
  <si>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</si>
  <si>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</si>
  <si>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</si>
  <si>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</si>
  <si>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</si>
  <si>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</si>
  <si>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</si>
  <si>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</si>
  <si>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</si>
  <si>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</si>
  <si>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</si>
  <si>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</si>
  <si>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</si>
  <si>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</si>
  <si>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</si>
  <si>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</si>
  <si>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</si>
  <si>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</si>
  <si>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</si>
  <si>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</si>
  <si>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</si>
  <si>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</si>
  <si>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</si>
  <si>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</si>
  <si>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</si>
  <si>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</si>
  <si>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</si>
  <si>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</si>
  <si>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</si>
  <si>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</si>
  <si>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</si>
  <si>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</si>
  <si>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</si>
  <si>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</si>
  <si>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</si>
  <si>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</si>
  <si>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</si>
  <si>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</si>
  <si>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</si>
  <si>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</si>
  <si>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</si>
  <si>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</si>
  <si>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</si>
  <si>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</si>
  <si>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</si>
  <si>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</si>
  <si>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</si>
  <si>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</si>
  <si>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</si>
  <si>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</si>
  <si>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</si>
  <si>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</si>
  <si>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</si>
  <si>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</si>
  <si>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</si>
  <si>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</si>
  <si>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</si>
  <si>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</si>
  <si>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</si>
  <si>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</si>
  <si>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</si>
  <si>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</si>
  <si>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</si>
  <si>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</si>
  <si>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</si>
  <si>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</si>
  <si>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</si>
  <si>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</si>
  <si>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</si>
  <si>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</si>
  <si>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</si>
  <si>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</si>
  <si>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</si>
  <si>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</si>
  <si>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</si>
  <si>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</si>
  <si>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</si>
  <si>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</si>
  <si>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</si>
  <si>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</si>
  <si>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</si>
  <si>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</si>
  <si>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</si>
  <si>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</si>
  <si>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</si>
  <si>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</si>
  <si>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</si>
  <si>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</si>
  <si>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</si>
  <si>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</si>
  <si>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</si>
  <si>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</si>
  <si>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</si>
  <si>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</si>
  <si>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</si>
  <si>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</si>
  <si>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</si>
  <si>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</si>
  <si>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</si>
  <si>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</si>
  <si>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</si>
  <si>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</si>
  <si>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</si>
  <si>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</si>
  <si>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</si>
  <si>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</si>
  <si>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</si>
  <si>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</si>
  <si>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</si>
  <si>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</si>
  <si>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</si>
  <si>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</si>
  <si>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</si>
  <si>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</si>
  <si>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</si>
  <si>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</si>
  <si>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</si>
  <si>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</si>
  <si>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</si>
  <si>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</si>
  <si>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</si>
  <si>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</si>
  <si>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</si>
  <si>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</si>
  <si>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</si>
  <si>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</si>
  <si>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</si>
  <si>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</si>
  <si>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</si>
  <si>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</si>
  <si>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</si>
  <si>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</si>
  <si>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</si>
  <si>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</si>
  <si>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</si>
  <si>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</si>
  <si>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</si>
  <si>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</si>
  <si>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</si>
  <si>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</si>
  <si>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</si>
  <si>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</si>
  <si>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</si>
  <si>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</si>
  <si>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</si>
  <si>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</si>
  <si>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</si>
  <si>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</si>
  <si>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</si>
  <si>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</si>
  <si>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</si>
  <si>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</si>
  <si>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</si>
  <si>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</si>
  <si>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</si>
  <si>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</si>
  <si>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</si>
  <si>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</si>
  <si>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</si>
  <si>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</si>
  <si>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</si>
  <si>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</si>
  <si>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</si>
  <si>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</si>
  <si>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</si>
  <si>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</si>
  <si>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</si>
  <si>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</si>
  <si>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</si>
  <si>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</si>
  <si>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</si>
  <si>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</si>
  <si>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</si>
  <si>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</si>
  <si>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</si>
  <si>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</si>
  <si>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</si>
  <si>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</si>
  <si>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</si>
  <si>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</si>
  <si>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</si>
  <si>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</si>
  <si>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</si>
  <si>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</si>
  <si>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</si>
  <si>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</si>
  <si>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</si>
  <si>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</si>
  <si>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</si>
  <si>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</si>
  <si>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</si>
  <si>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</si>
  <si>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</si>
  <si>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</si>
  <si>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</si>
  <si>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</si>
  <si>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</si>
  <si>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</si>
  <si>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</si>
  <si>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</si>
  <si>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</si>
  <si>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</si>
  <si>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</si>
  <si>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</si>
  <si>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</si>
  <si>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</si>
  <si>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</si>
  <si>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</si>
  <si>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</si>
  <si>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</si>
  <si>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</si>
  <si>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</si>
  <si>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</si>
  <si>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</si>
  <si>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</si>
  <si>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</si>
  <si>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</si>
  <si>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</si>
  <si>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</si>
  <si>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</si>
  <si>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</si>
  <si>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</si>
  <si>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</si>
  <si>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</si>
  <si>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</si>
  <si>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</si>
  <si>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</si>
  <si>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</si>
  <si>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</si>
  <si>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</si>
  <si>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</si>
  <si>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</si>
  <si>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</si>
  <si>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</si>
  <si>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</si>
  <si>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</si>
  <si>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</si>
  <si>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</si>
  <si>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</si>
  <si>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</si>
  <si>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</si>
  <si>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</si>
  <si>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</si>
  <si>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</si>
  <si>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</si>
  <si>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</si>
  <si>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</si>
  <si>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</si>
  <si>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</si>
  <si>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</si>
  <si>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</si>
  <si>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</si>
  <si>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</si>
  <si>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</si>
  <si>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</si>
  <si>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</si>
  <si>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</si>
  <si>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</si>
  <si>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</si>
  <si>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</si>
  <si>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</si>
  <si>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</si>
  <si>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</si>
  <si>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</si>
  <si>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</si>
  <si>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</si>
  <si>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</si>
  <si>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</si>
  <si>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</si>
  <si>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</si>
  <si>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</si>
  <si>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</si>
  <si>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</si>
  <si>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</si>
  <si>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</si>
  <si>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</si>
  <si>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</si>
  <si>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</si>
  <si>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</si>
  <si>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</si>
  <si>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</si>
  <si>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</si>
  <si>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</si>
  <si>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</si>
  <si>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</si>
  <si>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</si>
  <si>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</si>
  <si>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</si>
  <si>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</si>
  <si>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</si>
  <si>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</si>
  <si>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</si>
  <si>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</si>
  <si>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</si>
  <si>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</si>
  <si>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</si>
  <si>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</si>
  <si>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</si>
  <si>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</si>
  <si>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</si>
  <si>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</si>
  <si>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</si>
  <si>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</si>
  <si>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</si>
  <si>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</si>
  <si>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</si>
  <si>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</si>
  <si>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</si>
  <si>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</si>
  <si>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</si>
  <si>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</si>
  <si>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</si>
  <si>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</si>
  <si>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</si>
  <si>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</si>
  <si>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</si>
  <si>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</si>
  <si>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</si>
  <si>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</si>
  <si>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</si>
  <si>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</si>
  <si>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</si>
  <si>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</si>
  <si>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</si>
  <si>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</si>
  <si>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</si>
  <si>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</si>
  <si>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</si>
  <si>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</si>
  <si>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</si>
  <si>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</si>
  <si>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</si>
  <si>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</si>
  <si>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</si>
  <si>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</si>
  <si>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</si>
  <si>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</si>
  <si>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</si>
  <si>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</si>
  <si>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</si>
  <si>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</si>
  <si>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</si>
  <si>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</si>
  <si>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</si>
  <si>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</si>
  <si>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</si>
  <si>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</si>
  <si>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</si>
  <si>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</si>
  <si>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</si>
  <si>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</si>
  <si>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</si>
  <si>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</si>
  <si>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</si>
  <si>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</si>
  <si>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</si>
  <si>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</si>
  <si>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</si>
  <si>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</si>
  <si>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</si>
  <si>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</si>
  <si>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</si>
  <si>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</si>
  <si>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</si>
  <si>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</si>
  <si>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</si>
  <si>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</si>
  <si>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</si>
  <si>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</si>
  <si>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</si>
  <si>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</si>
  <si>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</si>
  <si>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</si>
  <si>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</si>
  <si>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</si>
  <si>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</si>
  <si>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</si>
  <si>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</si>
  <si>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</si>
  <si>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</si>
  <si>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</si>
  <si>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</si>
  <si>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</si>
  <si>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</si>
  <si>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</si>
  <si>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</si>
  <si>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</si>
  <si>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</si>
  <si>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</si>
  <si>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</si>
  <si>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</si>
  <si>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</si>
  <si>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</si>
  <si>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</si>
  <si>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</si>
  <si>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</si>
  <si>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</si>
  <si>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</si>
  <si>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</si>
  <si>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</si>
  <si>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</si>
  <si>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</si>
  <si>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</si>
  <si>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</si>
  <si>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</si>
  <si>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</si>
  <si>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</si>
  <si>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</si>
  <si>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</si>
  <si>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</si>
  <si>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</si>
  <si>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</si>
  <si>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</si>
  <si>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</si>
  <si>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</si>
  <si>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</si>
  <si>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</si>
  <si>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</si>
  <si>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</si>
  <si>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</si>
  <si>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</si>
  <si>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</si>
  <si>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</si>
  <si>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</si>
  <si>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</si>
  <si>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</si>
  <si>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</si>
  <si>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</si>
  <si>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</si>
  <si>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</si>
  <si>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</si>
  <si>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</si>
  <si>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</si>
  <si>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</si>
  <si>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</si>
  <si>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</si>
  <si>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</si>
  <si>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</si>
  <si>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</si>
  <si>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</si>
  <si>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</si>
  <si>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</si>
  <si>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</si>
  <si>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</si>
  <si>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</si>
  <si>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</si>
  <si>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</si>
  <si>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</si>
  <si>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</si>
  <si>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</si>
  <si>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</si>
  <si>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</si>
  <si>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</si>
  <si>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</si>
  <si>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</si>
  <si>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</si>
  <si>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</si>
  <si>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</si>
  <si>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</si>
  <si>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</si>
  <si>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</si>
  <si>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</si>
  <si>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</si>
  <si>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</si>
  <si>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</si>
  <si>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</si>
  <si>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</si>
  <si>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</si>
  <si>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</si>
  <si>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</si>
  <si>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</si>
  <si>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</si>
  <si>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</si>
  <si>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</si>
  <si>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</si>
  <si>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</si>
  <si>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</si>
  <si>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</si>
  <si>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</si>
  <si>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</si>
  <si>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</si>
  <si>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</si>
  <si>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</si>
  <si>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</si>
  <si>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</si>
  <si>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</si>
  <si>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</si>
  <si>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</si>
  <si>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</si>
  <si>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</si>
  <si>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</si>
  <si>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</si>
  <si>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</si>
  <si>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</si>
  <si>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</si>
  <si>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</si>
  <si>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</si>
  <si>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</si>
  <si>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</si>
  <si>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</si>
  <si>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</si>
  <si>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</si>
  <si>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</si>
  <si>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</si>
  <si>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</si>
  <si>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</si>
  <si>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</si>
  <si>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</si>
  <si>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</si>
  <si>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</si>
  <si>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</si>
  <si>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</si>
  <si>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</si>
  <si>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</si>
  <si>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</si>
  <si>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</si>
  <si>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</si>
  <si>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</si>
  <si>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</si>
  <si>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</si>
  <si>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</si>
  <si>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</si>
  <si>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</si>
  <si>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</si>
  <si>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</si>
  <si>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</si>
  <si>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</si>
  <si>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</si>
  <si>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</si>
  <si>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</si>
  <si>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</si>
  <si>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</si>
  <si>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</si>
  <si>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</si>
  <si>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</si>
  <si>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</si>
  <si>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</si>
  <si>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</si>
  <si>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</si>
  <si>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</si>
  <si>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</si>
  <si>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</si>
  <si>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</si>
  <si>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</si>
  <si>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</si>
  <si>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</si>
  <si>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</si>
  <si>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</si>
  <si>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</si>
  <si>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</si>
  <si>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</si>
  <si>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</si>
  <si>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</si>
  <si>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</si>
  <si>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</si>
  <si>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</si>
  <si>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</si>
  <si>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</si>
  <si>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</si>
  <si>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</si>
  <si>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</si>
  <si>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</si>
  <si>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</si>
  <si>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</si>
  <si>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</si>
  <si>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</si>
  <si>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</si>
  <si>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</si>
  <si>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</si>
  <si>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</si>
  <si>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</si>
  <si>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</si>
  <si>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</si>
  <si>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</si>
  <si>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</si>
  <si>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</si>
  <si>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</si>
  <si>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</si>
  <si>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</si>
  <si>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</si>
  <si>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</si>
  <si>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</si>
  <si>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</si>
  <si>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</si>
  <si>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</si>
  <si>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</si>
  <si>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</si>
  <si>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</si>
  <si>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</si>
  <si>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</si>
  <si>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</si>
  <si>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</si>
  <si>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</si>
  <si>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</si>
  <si>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</si>
  <si>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</si>
  <si>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</si>
  <si>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</si>
  <si>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</si>
  <si>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</si>
  <si>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</si>
  <si>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</si>
  <si>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</si>
  <si>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</si>
  <si>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</si>
  <si>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</si>
  <si>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</si>
  <si>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</si>
  <si>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</si>
  <si>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</si>
  <si>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</si>
  <si>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</si>
  <si>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</si>
  <si>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</si>
  <si>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</si>
  <si>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</si>
  <si>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</si>
  <si>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</si>
  <si>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</si>
  <si>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</si>
  <si>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</si>
  <si>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</si>
  <si>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</si>
  <si>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</si>
  <si>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</si>
  <si>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</si>
  <si>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</si>
  <si>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</si>
  <si>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</si>
  <si>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</si>
  <si>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</si>
  <si>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</si>
  <si>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</si>
  <si>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</si>
  <si>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</si>
  <si>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</si>
  <si>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</si>
  <si>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</si>
  <si>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</si>
  <si>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</si>
  <si>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</si>
  <si>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</si>
  <si>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</si>
  <si>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</si>
  <si>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</si>
  <si>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</si>
  <si>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</si>
  <si>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</si>
  <si>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</si>
  <si>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</si>
  <si>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</si>
  <si>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</si>
  <si>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</si>
  <si>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</si>
  <si>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</si>
  <si>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</si>
  <si>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</si>
  <si>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</si>
  <si>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</si>
  <si>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</si>
  <si>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</si>
  <si>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</si>
  <si>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</si>
  <si>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</si>
  <si>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</si>
  <si>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</si>
  <si>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</si>
  <si>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</si>
  <si>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</si>
  <si>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</si>
  <si>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</si>
  <si>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</si>
  <si>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</si>
  <si>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</si>
  <si>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</si>
  <si>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</si>
  <si>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</si>
  <si>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</si>
  <si>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</si>
  <si>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</si>
  <si>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</si>
  <si>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</si>
  <si>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</si>
  <si>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</si>
  <si>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</si>
  <si>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</si>
  <si>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</si>
  <si>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</si>
  <si>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</si>
  <si>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</si>
  <si>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</si>
  <si>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</si>
  <si>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</si>
  <si>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</si>
  <si>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</si>
  <si>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</si>
  <si>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</si>
  <si>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</si>
  <si>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</si>
  <si>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</si>
  <si>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</si>
  <si>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</si>
  <si>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</si>
  <si>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</si>
  <si>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</si>
  <si>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</si>
  <si>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</si>
  <si>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</si>
  <si>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</si>
  <si>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</si>
  <si>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</si>
  <si>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</si>
  <si>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</si>
  <si>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</si>
  <si>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</si>
  <si>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</si>
  <si>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</si>
  <si>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</si>
  <si>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</si>
  <si>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</si>
  <si>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</si>
  <si>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</si>
  <si>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</si>
  <si>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</si>
  <si>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</si>
  <si>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</si>
  <si>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</si>
  <si>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</si>
  <si>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</si>
  <si>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</si>
  <si>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</si>
  <si>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</si>
  <si>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</si>
  <si>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</si>
  <si>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</si>
  <si>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</si>
  <si>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</si>
  <si>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</si>
  <si>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</si>
  <si>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</si>
  <si>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</si>
  <si>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</si>
  <si>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</si>
  <si>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</si>
  <si>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</si>
  <si>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</si>
  <si>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</si>
  <si>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</si>
  <si>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</si>
  <si>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</si>
  <si>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</si>
  <si>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</si>
  <si>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</si>
  <si>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</si>
  <si>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</si>
  <si>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</si>
  <si>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</si>
  <si>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</si>
  <si>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</si>
  <si>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</si>
  <si>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</si>
  <si>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</si>
  <si>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</si>
  <si>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</si>
  <si>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</si>
  <si>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</si>
  <si>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</si>
  <si>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</si>
  <si>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</si>
  <si>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</si>
  <si>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</si>
  <si>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</si>
  <si>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</si>
  <si>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</si>
  <si>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</si>
  <si>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</si>
  <si>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</si>
  <si>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</si>
  <si>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</si>
  <si>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</si>
  <si>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</si>
  <si>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</si>
  <si>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</si>
  <si>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</si>
  <si>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</si>
  <si>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</si>
  <si>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</si>
  <si>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</si>
  <si>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</si>
  <si>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</si>
  <si>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</si>
  <si>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</si>
  <si>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</si>
  <si>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</si>
  <si>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</si>
  <si>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</si>
  <si>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</si>
  <si>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</si>
  <si>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</si>
  <si>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</si>
  <si>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</si>
  <si>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</si>
  <si>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</si>
  <si>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</si>
  <si>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</si>
  <si>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</si>
  <si>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</si>
  <si>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</si>
  <si>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</si>
  <si>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</si>
  <si>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</si>
  <si>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</si>
  <si>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</si>
  <si>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</si>
  <si>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</si>
  <si>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</si>
  <si>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</si>
  <si>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</si>
  <si>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</si>
  <si>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</si>
  <si>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</si>
  <si>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</si>
  <si>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</si>
  <si>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</si>
  <si>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</si>
  <si>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</si>
  <si>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</si>
  <si>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</si>
  <si>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</si>
  <si>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</si>
  <si>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</si>
  <si>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</si>
  <si>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</si>
  <si>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</si>
  <si>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</si>
  <si>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</si>
  <si>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</si>
  <si>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</si>
  <si>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</si>
  <si>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</si>
  <si>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</si>
  <si>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</si>
  <si>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</si>
  <si>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</si>
  <si>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</si>
  <si>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</si>
  <si>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</si>
  <si>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</si>
  <si>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</si>
  <si>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</si>
  <si>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</si>
  <si>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</si>
  <si>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</si>
  <si>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</si>
  <si>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</si>
  <si>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</si>
  <si>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</si>
  <si>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</si>
  <si>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</si>
  <si>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</si>
  <si>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</si>
  <si>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</si>
  <si>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</si>
  <si>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</si>
  <si>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</si>
  <si>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</si>
  <si>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</si>
  <si>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</si>
  <si>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</si>
  <si>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</si>
  <si>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</si>
  <si>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</si>
  <si>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</si>
  <si>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</si>
  <si>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</si>
  <si>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</si>
  <si>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</si>
  <si>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</si>
  <si>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</si>
  <si>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</si>
  <si>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</si>
  <si>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</si>
  <si>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</si>
  <si>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</si>
  <si>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</si>
  <si>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</si>
  <si>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</si>
  <si>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</si>
  <si>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</si>
  <si>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</si>
  <si>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</si>
  <si>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</si>
  <si>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</si>
  <si>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</si>
  <si>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</si>
  <si>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</si>
  <si>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</si>
  <si>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</si>
  <si>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</si>
  <si>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</si>
  <si>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</si>
  <si>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</si>
  <si>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</si>
  <si>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</si>
  <si>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</si>
  <si>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</si>
  <si>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</si>
  <si>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</si>
  <si>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</si>
  <si>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</si>
  <si>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</si>
  <si>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</si>
  <si>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</si>
  <si>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</si>
  <si>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</si>
  <si>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</si>
  <si>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</si>
  <si>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</si>
  <si>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</si>
  <si>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</si>
  <si>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</si>
  <si>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</si>
  <si>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</si>
  <si>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</si>
  <si>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</si>
  <si>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</si>
  <si>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</si>
  <si>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</si>
  <si>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</si>
  <si>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</si>
  <si>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</si>
  <si>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</si>
  <si>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</si>
  <si>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</si>
  <si>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</si>
  <si>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</si>
  <si>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</si>
  <si>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</si>
  <si>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</si>
  <si>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</si>
  <si>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</si>
  <si>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</si>
  <si>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</si>
  <si>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</si>
  <si>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</si>
  <si>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</si>
  <si>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</si>
  <si>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</si>
  <si>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</si>
  <si>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</si>
  <si>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</si>
  <si>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</si>
  <si>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</si>
  <si>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</si>
  <si>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</si>
  <si>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</si>
  <si>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</si>
  <si>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</si>
  <si>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</si>
  <si>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</si>
  <si>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</si>
  <si>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</si>
  <si>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</si>
  <si>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</si>
  <si>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</si>
  <si>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</si>
  <si>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</si>
  <si>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</si>
  <si>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</si>
  <si>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</si>
  <si>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</si>
  <si>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</si>
  <si>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</si>
  <si>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</si>
  <si>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</si>
  <si>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</si>
  <si>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</si>
  <si>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</si>
  <si>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</si>
  <si>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</si>
  <si>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</si>
  <si>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</si>
  <si>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</si>
  <si>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</si>
  <si>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</si>
  <si>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</si>
  <si>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</si>
  <si>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</si>
  <si>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</si>
  <si>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</si>
  <si>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</si>
  <si>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</si>
  <si>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</si>
  <si>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</si>
  <si>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</si>
  <si>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</si>
  <si>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</si>
  <si>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</si>
  <si>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</si>
  <si>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</si>
  <si>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</si>
  <si>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</si>
  <si>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</si>
  <si>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</si>
  <si>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</si>
  <si>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</si>
  <si>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</si>
  <si>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</si>
  <si>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</si>
  <si>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</si>
  <si>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</si>
  <si>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</si>
  <si>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</si>
  <si>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</si>
  <si>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</si>
  <si>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</si>
  <si>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</si>
  <si>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</si>
  <si>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</si>
  <si>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</si>
  <si>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</si>
  <si>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</si>
  <si>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</si>
  <si>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</si>
  <si>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</si>
  <si>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</si>
  <si>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</si>
  <si>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</si>
  <si>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</si>
  <si>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</si>
  <si>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</si>
  <si>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</si>
  <si>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</si>
  <si>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</si>
  <si>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</si>
  <si>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</si>
  <si>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</si>
  <si>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</si>
  <si>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</si>
  <si>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</si>
  <si>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</si>
  <si>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</si>
  <si>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</si>
  <si>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</si>
  <si>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</si>
  <si>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</si>
  <si>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</si>
  <si>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</si>
  <si>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</si>
  <si>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</si>
  <si>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</si>
  <si>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</si>
  <si>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</si>
  <si>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</si>
  <si>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</si>
  <si>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</si>
  <si>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</si>
  <si>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</si>
  <si>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</si>
  <si>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</si>
  <si>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</si>
  <si>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</si>
  <si>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</si>
  <si>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</si>
  <si>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</si>
  <si>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</si>
  <si>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</si>
  <si>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</si>
  <si>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</si>
  <si>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</si>
  <si>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</si>
  <si>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</si>
  <si>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</si>
  <si>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</si>
  <si>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</si>
  <si>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</si>
  <si>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</si>
  <si>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</si>
  <si>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</si>
  <si>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</si>
  <si>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</si>
  <si>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</si>
  <si>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</si>
  <si>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</si>
  <si>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</si>
  <si>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</si>
  <si>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</si>
  <si>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</si>
  <si>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</si>
  <si>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</si>
  <si>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</si>
  <si>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</si>
  <si>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</si>
  <si>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</si>
  <si>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</si>
  <si>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</si>
  <si>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</si>
  <si>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</si>
  <si>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</si>
  <si>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</si>
  <si>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</si>
  <si>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</si>
  <si>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</si>
  <si>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</si>
  <si>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</si>
  <si>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</si>
  <si>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</si>
  <si>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</si>
  <si>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</si>
  <si>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</si>
  <si>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</si>
  <si>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</si>
  <si>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</si>
  <si>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</si>
  <si>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</si>
  <si>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</si>
  <si>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</si>
  <si>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</si>
  <si>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</si>
  <si>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</si>
  <si>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</si>
  <si>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</si>
  <si>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</si>
  <si>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</si>
  <si>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</si>
  <si>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</si>
  <si>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</si>
  <si>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</si>
  <si>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</si>
  <si>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</si>
  <si>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</si>
  <si>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</si>
  <si>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</si>
  <si>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</si>
  <si>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</si>
  <si>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</si>
  <si>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</si>
  <si>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</si>
  <si>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</si>
  <si>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</si>
  <si>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</si>
  <si>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</si>
  <si>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</si>
  <si>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</si>
  <si>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</si>
  <si>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</si>
  <si>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</si>
  <si>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</si>
  <si>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</si>
  <si>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</si>
  <si>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</si>
  <si>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</si>
  <si>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</si>
  <si>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</si>
  <si>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</si>
  <si>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</si>
  <si>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</si>
  <si>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</si>
  <si>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</si>
  <si>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</si>
  <si>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</si>
  <si>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</si>
  <si>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</si>
  <si>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</si>
  <si>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</si>
  <si>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</si>
  <si>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</si>
  <si>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</si>
  <si>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</si>
  <si>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</si>
  <si>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</si>
  <si>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</si>
  <si>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</si>
  <si>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</si>
  <si>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</si>
  <si>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</si>
  <si>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</si>
  <si>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</si>
  <si>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</si>
  <si>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</si>
  <si>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</si>
  <si>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</si>
  <si>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</si>
  <si>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</si>
  <si>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</si>
  <si>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</si>
  <si>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</si>
  <si>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</si>
  <si>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</si>
  <si>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</si>
  <si>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</si>
  <si>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</si>
  <si>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</si>
  <si>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</si>
  <si>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</si>
  <si>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</si>
  <si>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</si>
  <si>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</si>
  <si>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</si>
  <si>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</si>
  <si>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</si>
  <si>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</si>
  <si>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</si>
  <si>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</si>
  <si>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</si>
  <si>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</si>
  <si>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</si>
  <si>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</si>
  <si>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</si>
  <si>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</si>
  <si>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</si>
  <si>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</si>
  <si>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</si>
  <si>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</si>
  <si>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</si>
  <si>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</si>
  <si>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</si>
  <si>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</si>
  <si>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</si>
  <si>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</si>
  <si>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</si>
  <si>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</si>
  <si>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</si>
  <si>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</si>
  <si>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</si>
  <si>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</si>
  <si>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</si>
  <si>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</si>
  <si>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</si>
  <si>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</si>
  <si>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</si>
  <si>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</si>
  <si>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</si>
  <si>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</si>
  <si>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</si>
  <si>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</si>
  <si>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</si>
  <si>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</si>
  <si>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</si>
  <si>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</si>
  <si>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</si>
  <si>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</si>
  <si>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</si>
  <si>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</si>
  <si>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</si>
  <si>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</si>
  <si>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</si>
  <si>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</si>
  <si>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</si>
  <si>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</si>
  <si>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</si>
  <si>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</si>
  <si>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</si>
  <si>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</si>
  <si>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</si>
  <si>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</si>
  <si>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</si>
  <si>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</si>
  <si>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</si>
  <si>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</si>
  <si>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</si>
  <si>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</si>
  <si>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</si>
  <si>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</si>
  <si>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</si>
  <si>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</si>
  <si>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</si>
  <si>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</si>
  <si>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</si>
  <si>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</si>
  <si>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</si>
  <si>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</si>
  <si>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</si>
  <si>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</si>
  <si>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</si>
  <si>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</si>
  <si>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</si>
  <si>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</si>
  <si>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</si>
  <si>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</si>
  <si>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</si>
  <si>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</si>
  <si>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</si>
  <si>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</si>
  <si>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</si>
  <si>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</si>
  <si>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</si>
  <si>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</si>
  <si>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</si>
  <si>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</si>
  <si>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</si>
  <si>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</si>
  <si>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</si>
  <si>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</si>
  <si>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</si>
  <si>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</si>
  <si>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</si>
  <si>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</si>
  <si>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</si>
  <si>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</si>
  <si>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</si>
  <si>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</si>
  <si>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</si>
  <si>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</si>
  <si>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</si>
  <si>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</si>
  <si>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</si>
  <si>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</si>
  <si>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</si>
  <si>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</si>
  <si>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</si>
  <si>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</si>
  <si>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</si>
  <si>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</si>
  <si>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</si>
  <si>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</si>
  <si>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</si>
  <si>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</si>
  <si>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</si>
  <si>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</si>
  <si>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</si>
  <si>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</si>
  <si>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</si>
  <si>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</si>
  <si>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</si>
  <si>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</si>
  <si>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</si>
  <si>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</si>
  <si>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</si>
  <si>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</si>
  <si>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</si>
  <si>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</si>
  <si>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</si>
  <si>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</si>
  <si>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</si>
  <si>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</si>
  <si>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</si>
  <si>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</si>
  <si>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</si>
  <si>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</si>
  <si>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</si>
  <si>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</si>
  <si>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</si>
  <si>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</si>
  <si>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</si>
  <si>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</si>
  <si>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</si>
  <si>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</si>
  <si>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</si>
  <si>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</si>
  <si>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</si>
  <si>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</si>
  <si>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</si>
  <si>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</si>
  <si>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</si>
  <si>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</si>
  <si>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</si>
  <si>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</si>
  <si>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</si>
  <si>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</si>
  <si>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</si>
  <si>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</si>
  <si>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</si>
  <si>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</si>
  <si>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</si>
  <si>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</si>
  <si>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</si>
  <si>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</si>
  <si>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</si>
  <si>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</si>
  <si>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</si>
  <si>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</si>
  <si>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</si>
  <si>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</si>
  <si>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</si>
  <si>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</si>
  <si>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</si>
  <si>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</si>
  <si>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</si>
  <si>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</si>
  <si>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</si>
  <si>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</si>
  <si>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</si>
  <si>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</si>
  <si>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</si>
  <si>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</si>
  <si>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</si>
  <si>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</si>
  <si>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</si>
  <si>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</si>
  <si>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</si>
  <si>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</si>
  <si>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</si>
  <si>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</si>
  <si>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</si>
  <si>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</si>
  <si>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</si>
  <si>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</si>
  <si>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</si>
  <si>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</si>
  <si>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</si>
  <si>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</si>
  <si>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</si>
  <si>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</si>
  <si>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</si>
  <si>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</si>
  <si>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</si>
  <si>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</si>
  <si>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</si>
  <si>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</si>
  <si>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</si>
  <si>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</si>
  <si>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</si>
  <si>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</si>
  <si>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</si>
  <si>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</si>
  <si>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</si>
  <si>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</si>
  <si>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</si>
  <si>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</si>
  <si>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</si>
  <si>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</si>
  <si>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</si>
  <si>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</si>
  <si>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</si>
  <si>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</si>
  <si>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</si>
  <si>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</si>
  <si>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</si>
  <si>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</si>
  <si>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</si>
  <si>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</si>
  <si>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</si>
  <si>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</si>
  <si>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</si>
  <si>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</si>
  <si>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</si>
  <si>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</si>
  <si>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</si>
  <si>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</si>
  <si>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</si>
  <si>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</si>
  <si>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</si>
  <si>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</si>
  <si>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</si>
  <si>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</si>
  <si>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</si>
  <si>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</si>
  <si>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</si>
  <si>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</si>
  <si>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</si>
  <si>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</si>
  <si>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</si>
  <si>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</si>
  <si>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</si>
  <si>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</si>
  <si>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</si>
  <si>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</si>
  <si>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</si>
  <si>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</si>
  <si>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</si>
  <si>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</si>
  <si>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</si>
  <si>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</si>
  <si>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</si>
  <si>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</si>
  <si>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</si>
  <si>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</si>
  <si>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</si>
  <si>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</si>
  <si>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</si>
  <si>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</si>
  <si>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</si>
  <si>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</si>
  <si>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</si>
  <si>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</si>
  <si>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</si>
  <si>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</si>
  <si>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</si>
  <si>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</si>
  <si>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</si>
  <si>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</si>
  <si>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</si>
  <si>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</si>
  <si>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</si>
  <si>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</si>
  <si>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</si>
  <si>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</si>
  <si>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</si>
  <si>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</si>
  <si>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</si>
  <si>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</si>
  <si>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</si>
  <si>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</si>
  <si>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</si>
  <si>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</si>
  <si>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</si>
  <si>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</si>
  <si>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</si>
  <si>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</si>
  <si>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</si>
  <si>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</si>
  <si>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</si>
  <si>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</si>
  <si>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</si>
  <si>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</si>
  <si>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</si>
  <si>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</si>
  <si>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</si>
  <si>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</si>
  <si>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</si>
  <si>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</si>
  <si>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</si>
  <si>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</si>
  <si>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</si>
  <si>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</si>
  <si>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</si>
  <si>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</si>
  <si>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</si>
  <si>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</si>
  <si>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</si>
  <si>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</si>
  <si>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</si>
  <si>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</si>
  <si>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</si>
  <si>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</si>
  <si>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</si>
  <si>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</si>
  <si>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</si>
  <si>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</si>
  <si>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</si>
  <si>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</si>
  <si>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</si>
  <si>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</si>
  <si>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</si>
  <si>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</si>
  <si>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</si>
  <si>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</si>
  <si>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</si>
  <si>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</si>
  <si>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</si>
  <si>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</si>
  <si>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</si>
  <si>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</si>
  <si>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</si>
  <si>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</si>
  <si>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</si>
  <si>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</si>
  <si>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</si>
  <si>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</si>
  <si>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</si>
  <si>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</si>
  <si>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</si>
  <si>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</si>
  <si>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</si>
  <si>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</si>
  <si>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</si>
  <si>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</si>
  <si>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</si>
  <si>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</si>
  <si>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</si>
  <si>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</si>
  <si>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</si>
  <si>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</si>
  <si>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</si>
  <si>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</si>
  <si>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</si>
  <si>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</si>
  <si>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</si>
  <si>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</si>
  <si>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</si>
  <si>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</si>
  <si>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</si>
  <si>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</si>
  <si>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</si>
  <si>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</si>
  <si>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</si>
  <si>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</si>
  <si>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</si>
  <si>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</si>
  <si>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</si>
  <si>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</si>
  <si>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</si>
  <si>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</si>
  <si>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</si>
  <si>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</si>
  <si>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</si>
  <si>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</si>
  <si>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</si>
  <si>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</si>
  <si>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</si>
  <si>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</si>
  <si>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</si>
  <si>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</si>
  <si>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</si>
  <si>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</si>
  <si>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</si>
  <si>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</si>
  <si>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</si>
  <si>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</si>
  <si>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</si>
  <si>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</si>
  <si>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</si>
  <si>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</si>
  <si>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</si>
  <si>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</si>
  <si>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</si>
  <si>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</si>
  <si>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</si>
  <si>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</si>
  <si>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</si>
  <si>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</si>
  <si>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</si>
  <si>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</si>
  <si>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</si>
  <si>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</si>
  <si>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</si>
  <si>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</si>
  <si>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</si>
  <si>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</si>
  <si>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</si>
  <si>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</si>
  <si>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</si>
  <si>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</si>
  <si>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</si>
  <si>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</si>
  <si>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</si>
  <si>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</si>
  <si>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</si>
  <si>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</si>
  <si>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</si>
  <si>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</si>
  <si>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</si>
  <si>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</si>
  <si>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</si>
  <si>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</si>
  <si>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</si>
  <si>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</si>
  <si>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</si>
  <si>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</si>
  <si>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</si>
  <si>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</si>
  <si>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</si>
  <si>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</si>
  <si>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</si>
  <si>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</si>
  <si>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</si>
  <si>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</si>
  <si>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</si>
  <si>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</si>
  <si>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</si>
  <si>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</si>
  <si>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</si>
  <si>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</si>
  <si>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</si>
  <si>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</si>
  <si>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</si>
  <si>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</si>
  <si>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</si>
  <si>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</si>
  <si>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</si>
  <si>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</si>
  <si>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</si>
  <si>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</si>
  <si>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</si>
  <si>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</si>
  <si>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</si>
  <si>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</si>
  <si>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</si>
  <si>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</si>
  <si>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</si>
  <si>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</si>
  <si>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</si>
  <si>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</si>
  <si>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</si>
  <si>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</si>
  <si>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</si>
  <si>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</si>
  <si>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</si>
  <si>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</si>
  <si>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</si>
  <si>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</si>
  <si>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</si>
  <si>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</si>
  <si>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</si>
  <si>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</si>
  <si>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</si>
  <si>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</si>
  <si>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</si>
  <si>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</si>
  <si>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</si>
  <si>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</si>
  <si>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</si>
  <si>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</si>
  <si>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</si>
  <si>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</si>
  <si>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</si>
  <si>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</si>
  <si>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</si>
  <si>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</si>
  <si>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</si>
  <si>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</si>
  <si>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</si>
  <si>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</si>
  <si>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</si>
  <si>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</si>
  <si>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</si>
  <si>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</si>
  <si>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</si>
  <si>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</si>
  <si>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</si>
  <si>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</si>
  <si>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</si>
  <si>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</si>
  <si>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</si>
  <si>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</si>
  <si>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</si>
  <si>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</si>
  <si>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</si>
  <si>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</si>
  <si>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</si>
  <si>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</si>
  <si>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</si>
  <si>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</si>
  <si>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</si>
  <si>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</si>
  <si>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</si>
  <si>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</si>
  <si>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</si>
  <si>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</si>
  <si>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</si>
  <si>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</si>
  <si>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</si>
  <si>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</si>
  <si>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</si>
  <si>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</si>
  <si>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</si>
  <si>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</si>
  <si>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</si>
  <si>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</si>
  <si>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</si>
  <si>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</si>
  <si>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</si>
  <si>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</si>
  <si>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</si>
  <si>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</si>
  <si>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</si>
  <si>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</si>
  <si>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</si>
  <si>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</si>
  <si>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</si>
  <si>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</si>
  <si>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</si>
  <si>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</si>
  <si>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</si>
  <si>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</si>
  <si>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</si>
  <si>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</si>
  <si>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</si>
  <si>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</si>
  <si>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</si>
  <si>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</si>
  <si>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</si>
  <si>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</si>
  <si>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</si>
  <si>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</si>
  <si>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</si>
  <si>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</si>
  <si>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</si>
  <si>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</si>
  <si>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</si>
  <si>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</si>
  <si>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</si>
  <si>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</si>
  <si>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</si>
  <si>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</si>
  <si>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</si>
  <si>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</si>
  <si>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</si>
  <si>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</si>
  <si>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</si>
  <si>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</si>
  <si>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</si>
  <si>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</si>
  <si>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</si>
  <si>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</si>
  <si>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</si>
  <si>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</si>
  <si>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</si>
  <si>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</si>
  <si>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</si>
  <si>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</si>
  <si>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</si>
  <si>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</si>
  <si>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</si>
  <si>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</si>
  <si>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</si>
  <si>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</si>
  <si>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</si>
  <si>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</si>
  <si>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</si>
  <si>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</si>
  <si>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</si>
  <si>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</si>
  <si>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</si>
  <si>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</si>
  <si>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</si>
  <si>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</si>
  <si>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</si>
  <si>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</si>
  <si>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</si>
  <si>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</si>
  <si>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</si>
  <si>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</si>
  <si>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</si>
  <si>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</si>
  <si>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</si>
  <si>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</si>
  <si>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</si>
  <si>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</si>
  <si>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</si>
  <si>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</si>
  <si>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</si>
  <si>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</si>
  <si>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</si>
  <si>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</si>
  <si>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</si>
  <si>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</si>
  <si>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</si>
  <si>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</si>
  <si>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</si>
  <si>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</si>
  <si>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</si>
  <si>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</si>
  <si>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</si>
  <si>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</si>
  <si>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</si>
  <si>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</si>
  <si>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</si>
  <si>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</si>
  <si>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</si>
  <si>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</si>
  <si>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</si>
  <si>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</si>
  <si>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</si>
  <si>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</si>
  <si>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</si>
  <si>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</si>
  <si>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</si>
  <si>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</si>
  <si>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</si>
  <si>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</si>
  <si>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</si>
  <si>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</si>
  <si>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</si>
  <si>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</si>
  <si>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</si>
  <si>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</si>
  <si>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</si>
  <si>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</si>
  <si>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</si>
  <si>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</si>
  <si>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</si>
  <si>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</si>
  <si>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</si>
  <si>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</si>
  <si>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</si>
  <si>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</si>
  <si>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</si>
  <si>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</si>
  <si>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</si>
  <si>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</si>
  <si>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</si>
  <si>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</si>
  <si>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</si>
  <si>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</si>
  <si>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</si>
  <si>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</si>
  <si>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</si>
  <si>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</si>
  <si>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</si>
  <si>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</si>
  <si>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</si>
  <si>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</si>
  <si>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</si>
  <si>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</si>
  <si>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</si>
  <si>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</si>
  <si>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</si>
  <si>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</si>
  <si>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</si>
  <si>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</si>
  <si>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</si>
  <si>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</si>
  <si>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</si>
  <si>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</si>
  <si>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</si>
  <si>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</si>
  <si>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</si>
  <si>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</si>
  <si>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</si>
  <si>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</si>
  <si>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</si>
  <si>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</si>
  <si>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</si>
  <si>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</si>
  <si>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</si>
  <si>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</si>
  <si>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</si>
  <si>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</si>
  <si>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</si>
  <si>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</si>
  <si>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</si>
  <si>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</si>
  <si>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</si>
  <si>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</si>
  <si>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</si>
  <si>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</si>
  <si>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</si>
  <si>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</si>
  <si>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</si>
  <si>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</si>
  <si>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</si>
  <si>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</si>
  <si>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</si>
  <si>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</si>
  <si>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</si>
  <si>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</si>
  <si>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</si>
  <si>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</si>
  <si>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</si>
  <si>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</si>
  <si>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</si>
  <si>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</si>
  <si>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</si>
  <si>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</si>
  <si>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</si>
  <si>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</si>
  <si>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</si>
  <si>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</si>
  <si>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</si>
  <si>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</si>
  <si>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</si>
  <si>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</si>
  <si>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</si>
  <si>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</si>
  <si>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</si>
  <si>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</si>
  <si>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</si>
  <si>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</si>
  <si>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</si>
  <si>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</si>
  <si>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</si>
  <si>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</si>
  <si>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</si>
  <si>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</si>
  <si>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</si>
  <si>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</si>
  <si>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</si>
  <si>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</si>
  <si>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</si>
  <si>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</si>
  <si>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</si>
  <si>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</si>
  <si>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</si>
  <si>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</si>
  <si>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</si>
  <si>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</si>
  <si>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</si>
  <si>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</si>
  <si>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</si>
  <si>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</si>
  <si>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</si>
  <si>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</si>
  <si>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</si>
  <si>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</si>
  <si>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</si>
  <si>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</si>
  <si>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</si>
  <si>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</si>
  <si>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</si>
  <si>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</si>
  <si>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</si>
  <si>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</si>
  <si>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</si>
  <si>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</si>
  <si>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</si>
  <si>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</si>
  <si>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</si>
  <si>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</si>
  <si>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</si>
  <si>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</si>
  <si>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</si>
  <si>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</si>
  <si>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</si>
  <si>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</si>
  <si>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</si>
  <si>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</si>
  <si>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</si>
  <si>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</si>
  <si>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</si>
  <si>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</si>
  <si>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</si>
  <si>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</si>
  <si>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</si>
  <si>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</si>
  <si>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</si>
  <si>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</si>
  <si>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</si>
  <si>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</si>
  <si>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</si>
  <si>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</si>
  <si>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</si>
  <si>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</si>
  <si>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</si>
  <si>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</si>
  <si>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</si>
  <si>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</si>
  <si>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</si>
  <si>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</si>
  <si>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</si>
  <si>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</si>
  <si>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</si>
  <si>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</si>
  <si>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</si>
  <si>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</si>
  <si>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</si>
  <si>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</si>
  <si>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</si>
  <si>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</si>
  <si>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</si>
  <si>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</si>
  <si>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</si>
  <si>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</si>
  <si>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</si>
  <si>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</si>
  <si>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</si>
  <si>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</si>
  <si>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</si>
  <si>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</si>
  <si>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</si>
  <si>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</si>
  <si>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</si>
  <si>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</si>
  <si>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</si>
  <si>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</si>
  <si>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</si>
  <si>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</si>
  <si>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</si>
  <si>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</si>
  <si>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</si>
  <si>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</si>
  <si>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</si>
  <si>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</si>
  <si>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</si>
  <si>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</si>
  <si>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</si>
  <si>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</si>
  <si>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</si>
  <si>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</si>
  <si>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</si>
  <si>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</si>
  <si>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</si>
  <si>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</si>
  <si>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</si>
  <si>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</si>
  <si>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</si>
  <si>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</si>
  <si>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</si>
  <si>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</si>
  <si>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</si>
  <si>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</si>
  <si>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</si>
  <si>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</si>
  <si>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</si>
  <si>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</si>
  <si>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</si>
  <si>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</si>
  <si>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</si>
  <si>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</si>
  <si>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</si>
  <si>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</si>
  <si>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</si>
  <si>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</si>
  <si>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</si>
  <si>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</si>
  <si>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</si>
  <si>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</si>
  <si>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</si>
  <si>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</si>
  <si>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</si>
  <si>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</si>
  <si>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</si>
  <si>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</si>
  <si>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</si>
  <si>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</si>
  <si>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</si>
  <si>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</si>
  <si>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</si>
  <si>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</si>
  <si>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</si>
  <si>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</si>
  <si>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</si>
  <si>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</si>
  <si>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</si>
  <si>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</si>
  <si>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</si>
  <si>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</si>
  <si>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</si>
  <si>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</si>
  <si>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</si>
  <si>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</si>
  <si>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</si>
  <si>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</si>
  <si>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</si>
  <si>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</si>
  <si>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</si>
  <si>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</si>
  <si>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</si>
  <si>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</si>
  <si>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</si>
  <si>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</si>
  <si>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</si>
  <si>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</si>
  <si>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</si>
  <si>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</si>
  <si>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</si>
  <si>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</si>
  <si>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</si>
  <si>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</si>
  <si>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</si>
  <si>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</si>
  <si>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</si>
  <si>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</si>
  <si>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</si>
  <si>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</si>
  <si>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</si>
  <si>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</si>
  <si>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</si>
  <si>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</si>
  <si>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</si>
  <si>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</si>
  <si>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</si>
  <si>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</si>
  <si>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</si>
  <si>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</si>
  <si>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</si>
  <si>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</si>
  <si>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</si>
  <si>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</si>
  <si>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</si>
  <si>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</si>
  <si>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</si>
  <si>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</si>
  <si>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</si>
  <si>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</si>
  <si>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</si>
  <si>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</si>
  <si>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</si>
  <si>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</si>
  <si>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</si>
  <si>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</si>
  <si>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</si>
  <si>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</si>
  <si>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</si>
  <si>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</si>
  <si>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</si>
  <si>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</si>
  <si>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</si>
  <si>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</si>
  <si>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</si>
  <si>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</si>
  <si>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</si>
  <si>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</si>
  <si>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</si>
  <si>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</si>
  <si>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</si>
  <si>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</si>
  <si>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</si>
  <si>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</si>
  <si>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</si>
  <si>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</si>
  <si>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</si>
  <si>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</si>
  <si>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</si>
  <si>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</si>
  <si>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</si>
  <si>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</si>
  <si>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</si>
  <si>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</si>
  <si>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</si>
  <si>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</si>
  <si>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</si>
  <si>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</si>
  <si>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</si>
  <si>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</si>
  <si>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</si>
  <si>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</si>
  <si>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</si>
  <si>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</si>
  <si>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</si>
  <si>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</si>
  <si>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</si>
  <si>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</si>
  <si>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</si>
  <si>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</si>
  <si>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</si>
  <si>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</si>
  <si>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</si>
  <si>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</si>
  <si>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</si>
  <si>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</si>
  <si>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</si>
  <si>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</si>
  <si>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</si>
  <si>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</si>
  <si>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</si>
  <si>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</si>
  <si>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</si>
  <si>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</si>
  <si>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</si>
  <si>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</si>
  <si>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</si>
  <si>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</si>
  <si>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</si>
  <si>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</si>
  <si>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</si>
  <si>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</si>
  <si>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</si>
  <si>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</si>
  <si>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</si>
  <si>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</si>
  <si>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</si>
  <si>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</si>
  <si>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</si>
  <si>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</si>
  <si>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</si>
  <si>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</si>
  <si>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</si>
  <si>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</si>
  <si>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</si>
  <si>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</si>
  <si>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</si>
  <si>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</si>
  <si>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</si>
  <si>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</si>
  <si>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</si>
  <si>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</si>
  <si>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</si>
  <si>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</si>
  <si>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</si>
  <si>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</si>
  <si>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</si>
  <si>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</si>
  <si>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</si>
  <si>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</si>
  <si>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</si>
  <si>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</si>
  <si>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</si>
  <si>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</si>
  <si>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</si>
  <si>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</si>
  <si>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</si>
  <si>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</si>
  <si>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</si>
  <si>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</si>
  <si>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</si>
  <si>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</si>
  <si>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</si>
  <si>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</si>
  <si>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</si>
  <si>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</si>
  <si>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</si>
  <si>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</si>
  <si>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</si>
  <si>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</si>
  <si>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</si>
  <si>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</si>
  <si>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</si>
  <si>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</si>
  <si>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</si>
  <si>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</si>
  <si>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</si>
  <si>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</si>
  <si>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</si>
  <si>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</si>
  <si>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</si>
  <si>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</si>
  <si>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</si>
  <si>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</si>
  <si>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</si>
  <si>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</si>
  <si>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</si>
  <si>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</si>
  <si>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</si>
  <si>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</si>
  <si>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</si>
  <si>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</si>
  <si>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</si>
  <si>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</si>
  <si>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</si>
  <si>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</si>
  <si>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</si>
  <si>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</si>
  <si>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</si>
  <si>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</si>
  <si>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</si>
  <si>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</si>
  <si>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</si>
  <si>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</si>
  <si>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</si>
  <si>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</si>
  <si>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</si>
  <si>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</si>
  <si>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</si>
  <si>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</si>
  <si>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</si>
  <si>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</si>
  <si>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</si>
  <si>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</si>
  <si>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</si>
  <si>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</si>
  <si>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</si>
  <si>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</si>
  <si>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</si>
  <si>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</si>
  <si>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</si>
  <si>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</si>
  <si>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</si>
  <si>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</si>
  <si>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</si>
  <si>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</si>
  <si>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</si>
  <si>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</si>
  <si>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</si>
  <si>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</si>
  <si>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</si>
  <si>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</si>
  <si>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</si>
  <si>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</si>
  <si>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</si>
  <si>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</si>
  <si>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</si>
  <si>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</si>
  <si>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</si>
  <si>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</si>
  <si>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</si>
  <si>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</si>
  <si>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</si>
  <si>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</si>
  <si>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</si>
  <si>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</si>
  <si>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</si>
  <si>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</si>
  <si>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</si>
  <si>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</si>
  <si>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</si>
  <si>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</si>
  <si>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</si>
  <si>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</si>
  <si>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</si>
  <si>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</si>
  <si>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</si>
  <si>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</si>
  <si>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</si>
  <si>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</si>
  <si>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</si>
  <si>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</si>
  <si>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</si>
  <si>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</si>
  <si>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</si>
  <si>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</si>
  <si>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</si>
  <si>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</si>
  <si>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</si>
  <si>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</si>
  <si>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</si>
  <si>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</si>
  <si>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</si>
  <si>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</si>
  <si>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</si>
  <si>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</si>
  <si>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</si>
  <si>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</si>
  <si>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</si>
  <si>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</si>
  <si>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</si>
  <si>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</si>
  <si>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</si>
  <si>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</si>
  <si>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</si>
  <si>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</si>
  <si>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</si>
  <si>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</si>
  <si>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</si>
  <si>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</si>
  <si>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</si>
  <si>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</si>
  <si>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</si>
  <si>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</si>
  <si>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</si>
  <si>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</si>
  <si>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</si>
  <si>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</si>
  <si>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</si>
  <si>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</si>
  <si>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</si>
  <si>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</si>
  <si>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</si>
  <si>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</si>
  <si>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</si>
  <si>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</si>
  <si>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</si>
  <si>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</si>
  <si>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</si>
  <si>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</si>
  <si>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</si>
  <si>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</si>
  <si>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</si>
  <si>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</si>
  <si>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</si>
  <si>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</si>
  <si>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</si>
  <si>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</si>
  <si>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</si>
  <si>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</si>
  <si>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</si>
  <si>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</si>
  <si>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</si>
  <si>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</si>
  <si>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</si>
  <si>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</si>
  <si>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</si>
  <si>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</si>
  <si>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</si>
  <si>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</si>
  <si>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</si>
  <si>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</si>
  <si>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</si>
  <si>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</si>
  <si>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</si>
  <si>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</si>
  <si>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</si>
  <si>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</si>
  <si>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</si>
  <si>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</si>
  <si>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</si>
  <si>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</si>
  <si>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</si>
  <si>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</si>
  <si>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</si>
  <si>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</si>
  <si>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</si>
  <si>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</si>
  <si>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</si>
  <si>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</si>
  <si>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</si>
  <si>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</si>
  <si>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</si>
  <si>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</si>
  <si>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</si>
  <si>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</si>
  <si>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</si>
  <si>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</si>
  <si>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</si>
  <si>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</si>
  <si>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</si>
  <si>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</si>
  <si>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</si>
  <si>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</si>
  <si>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</si>
  <si>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</si>
  <si>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</si>
  <si>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</si>
  <si>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</si>
  <si>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</si>
  <si>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</si>
  <si>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</si>
  <si>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</si>
  <si>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</si>
  <si>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</si>
  <si>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</si>
  <si>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</si>
  <si>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</si>
  <si>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</si>
  <si>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</si>
  <si>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</si>
  <si>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</si>
  <si>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</si>
  <si>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</si>
  <si>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</si>
  <si>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</si>
  <si>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</si>
  <si>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</si>
  <si>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</si>
  <si>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</si>
  <si>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</si>
  <si>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</si>
  <si>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</si>
  <si>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</si>
  <si>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</si>
  <si>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</si>
  <si>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</si>
  <si>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</si>
  <si>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</si>
  <si>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</si>
  <si>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</si>
  <si>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</si>
  <si>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</si>
  <si>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</si>
  <si>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</si>
  <si>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</si>
  <si>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</si>
  <si>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</si>
  <si>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</si>
  <si>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</si>
  <si>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</si>
  <si>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</si>
  <si>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</si>
  <si>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</si>
  <si>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</si>
  <si>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</si>
  <si>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</si>
  <si>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</si>
  <si>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</si>
  <si>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</si>
  <si>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</si>
  <si>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</si>
  <si>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</si>
  <si>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</si>
  <si>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</si>
  <si>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</si>
  <si>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</si>
  <si>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</si>
  <si>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</si>
  <si>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</si>
  <si>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</si>
  <si>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</si>
  <si>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</si>
  <si>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</si>
  <si>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</si>
  <si>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</si>
  <si>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</si>
  <si>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</si>
  <si>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</si>
  <si>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</si>
  <si>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</si>
  <si>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</si>
  <si>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</si>
  <si>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</si>
  <si>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</si>
  <si>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</si>
  <si>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</si>
  <si>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</si>
  <si>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</si>
  <si>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</si>
  <si>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</si>
  <si>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</si>
  <si>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</si>
  <si>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</si>
  <si>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</si>
  <si>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</si>
  <si>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</si>
  <si>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</si>
  <si>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</si>
  <si>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</si>
  <si>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</si>
  <si>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</si>
  <si>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</si>
  <si>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</si>
  <si>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</si>
  <si>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</si>
  <si>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</si>
  <si>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</si>
  <si>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</si>
  <si>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</si>
  <si>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</si>
  <si>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</si>
  <si>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</si>
  <si>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</si>
  <si>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</si>
  <si>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</si>
  <si>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</si>
  <si>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</si>
  <si>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</si>
  <si>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</si>
  <si>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</si>
  <si>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</si>
  <si>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</si>
  <si>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</si>
  <si>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</si>
  <si>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</si>
  <si>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</si>
  <si>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</si>
  <si>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</si>
  <si>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</si>
  <si>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</si>
  <si>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</si>
  <si>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</si>
  <si>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</si>
  <si>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</si>
  <si>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</si>
  <si>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</si>
  <si>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</si>
  <si>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</si>
  <si>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</si>
  <si>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</si>
  <si>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</si>
  <si>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</si>
  <si>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</si>
  <si>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</si>
  <si>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</si>
  <si>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</si>
  <si>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</si>
  <si>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</si>
  <si>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</si>
  <si>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</si>
  <si>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</si>
  <si>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</si>
  <si>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</si>
  <si>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</si>
  <si>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</si>
  <si>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</si>
  <si>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</si>
  <si>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</si>
  <si>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</si>
  <si>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</si>
  <si>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</si>
  <si>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</si>
  <si>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</si>
  <si>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</si>
  <si>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</si>
  <si>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</si>
  <si>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</si>
  <si>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</si>
  <si>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</si>
  <si>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</si>
  <si>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</si>
  <si>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</si>
  <si>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</si>
  <si>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</si>
  <si>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</si>
  <si>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</si>
  <si>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</si>
  <si>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</si>
  <si>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</si>
  <si>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</si>
  <si>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</si>
  <si>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</si>
  <si>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</si>
  <si>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</si>
  <si>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</si>
  <si>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</si>
  <si>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</si>
  <si>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</si>
  <si>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</si>
  <si>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</si>
  <si>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</si>
  <si>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</si>
  <si>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</si>
  <si>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</si>
  <si>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</si>
  <si>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</si>
  <si>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</si>
  <si>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</si>
  <si>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</si>
  <si>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</si>
  <si>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</si>
  <si>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</si>
  <si>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</si>
  <si>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</si>
  <si>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</si>
  <si>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</si>
  <si>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</si>
  <si>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</si>
  <si>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</si>
  <si>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</si>
  <si>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</si>
  <si>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</si>
  <si>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</si>
  <si>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</si>
  <si>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</si>
  <si>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</si>
  <si>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</si>
  <si>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</si>
  <si>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</si>
  <si>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</si>
  <si>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</si>
  <si>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</si>
  <si>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</si>
  <si>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</si>
  <si>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</si>
  <si>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</si>
  <si>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</si>
  <si>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</si>
  <si>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</si>
  <si>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</si>
  <si>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</si>
  <si>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</si>
  <si>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</si>
  <si>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</si>
  <si>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</si>
  <si>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</si>
  <si>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</si>
  <si>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</si>
  <si>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</si>
  <si>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</si>
  <si>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</si>
  <si>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</si>
  <si>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</si>
  <si>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</si>
  <si>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</si>
  <si>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</si>
  <si>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</si>
  <si>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</si>
  <si>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</si>
  <si>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</si>
  <si>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</si>
  <si>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</si>
  <si>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</si>
  <si>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</si>
  <si>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</si>
  <si>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</si>
  <si>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</si>
  <si>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</si>
  <si>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</si>
  <si>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</si>
  <si>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</si>
  <si>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</si>
  <si>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</si>
  <si>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</si>
  <si>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</si>
  <si>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</si>
  <si>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</si>
  <si>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</si>
  <si>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</si>
  <si>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</si>
  <si>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</si>
  <si>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</si>
  <si>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</si>
  <si>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</si>
  <si>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</si>
  <si>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</si>
  <si>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</si>
  <si>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</si>
  <si>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</si>
  <si>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</si>
  <si>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</si>
  <si>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</si>
  <si>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</si>
  <si>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</si>
  <si>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</si>
  <si>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</si>
  <si>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</si>
  <si>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</si>
  <si>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</si>
  <si>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</si>
  <si>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</si>
  <si>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</si>
  <si>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</si>
  <si>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</si>
  <si>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</si>
  <si>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</si>
  <si>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</si>
  <si>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</si>
  <si>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</si>
  <si>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</si>
  <si>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</si>
  <si>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</si>
  <si>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</si>
  <si>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</si>
  <si>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</si>
  <si>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</si>
  <si>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</si>
  <si>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</si>
  <si>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</si>
  <si>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</si>
  <si>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</si>
  <si>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</si>
  <si>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</si>
  <si>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</si>
  <si>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</si>
  <si>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</si>
  <si>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</si>
  <si>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</si>
  <si>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</si>
  <si>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</si>
  <si>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</si>
  <si>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</si>
  <si>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</si>
  <si>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</si>
  <si>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</si>
  <si>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</si>
  <si>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</si>
  <si>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</si>
  <si>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</si>
  <si>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</si>
  <si>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</si>
  <si>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</si>
  <si>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</si>
  <si>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</si>
  <si>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</si>
  <si>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</si>
  <si>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</si>
  <si>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</si>
  <si>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</si>
  <si>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</si>
  <si>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</si>
  <si>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</si>
  <si>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</si>
  <si>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</si>
  <si>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</si>
  <si>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</si>
  <si>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</si>
  <si>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</si>
  <si>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</si>
  <si>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</si>
  <si>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</si>
  <si>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</si>
  <si>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</si>
  <si>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</si>
  <si>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</si>
  <si>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</si>
  <si>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</si>
  <si>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</si>
  <si>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</si>
  <si>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</si>
  <si>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</si>
  <si>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</si>
  <si>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</si>
  <si>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</si>
  <si>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</si>
  <si>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</si>
  <si>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</si>
  <si>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</si>
  <si>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</si>
  <si>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</si>
  <si>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</si>
  <si>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</si>
  <si>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</si>
  <si>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</si>
  <si>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</si>
  <si>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</si>
  <si>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</si>
  <si>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</si>
  <si>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</si>
  <si>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</si>
  <si>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</si>
  <si>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</si>
  <si>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</si>
  <si>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</si>
  <si>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</si>
  <si>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</si>
  <si>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</si>
  <si>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</si>
  <si>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</si>
  <si>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</si>
  <si>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</si>
  <si>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</si>
  <si>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</si>
  <si>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</si>
  <si>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</si>
  <si>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</si>
  <si>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</si>
  <si>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</si>
  <si>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</si>
  <si>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</si>
  <si>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</si>
  <si>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</si>
  <si>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</si>
  <si>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</si>
  <si>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</si>
  <si>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</si>
  <si>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</si>
  <si>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</si>
  <si>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</si>
  <si>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</si>
  <si>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</si>
  <si>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</si>
  <si>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</si>
  <si>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</si>
  <si>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</si>
  <si>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</si>
  <si>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</si>
  <si>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</si>
  <si>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</si>
  <si>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</si>
  <si>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</si>
  <si>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</si>
  <si>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</si>
  <si>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</si>
  <si>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</si>
  <si>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</si>
  <si>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</si>
  <si>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</si>
  <si>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</si>
  <si>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</si>
  <si>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</si>
  <si>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</si>
  <si>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</si>
  <si>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</si>
  <si>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</si>
  <si>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</si>
  <si>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</si>
  <si>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</si>
  <si>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</si>
  <si>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</si>
  <si>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</si>
  <si>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</si>
  <si>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</si>
  <si>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</si>
  <si>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</si>
  <si>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</si>
  <si>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</si>
  <si>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</si>
  <si>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</si>
  <si>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</si>
  <si>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</si>
  <si>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</si>
  <si>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</si>
  <si>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</si>
  <si>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</si>
  <si>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</si>
  <si>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</si>
  <si>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</si>
  <si>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</si>
  <si>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</si>
  <si>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</si>
  <si>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</si>
  <si>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</si>
  <si>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</si>
  <si>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</si>
  <si>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</si>
  <si>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</si>
  <si>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</si>
  <si>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</si>
  <si>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</si>
  <si>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</si>
  <si>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</si>
  <si>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</si>
  <si>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</si>
  <si>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</si>
  <si>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</si>
  <si>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</si>
  <si>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</si>
  <si>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</si>
  <si>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</si>
  <si>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</si>
  <si>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</si>
  <si>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</si>
  <si>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</si>
  <si>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</si>
  <si>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</si>
  <si>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</si>
  <si>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</si>
  <si>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</si>
  <si>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</si>
  <si>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</si>
  <si>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</si>
  <si>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</si>
  <si>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</si>
  <si>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</si>
  <si>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</si>
  <si>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</si>
  <si>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</si>
  <si>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</si>
  <si>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</si>
  <si>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</si>
  <si>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</si>
  <si>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</si>
  <si>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</si>
  <si>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</si>
  <si>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</si>
  <si>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</si>
  <si>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</si>
  <si>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</si>
  <si>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</si>
  <si>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</si>
  <si>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</si>
  <si>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</si>
  <si>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</si>
  <si>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</si>
  <si>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</si>
  <si>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</si>
  <si>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</si>
  <si>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</si>
  <si>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</si>
  <si>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</si>
  <si>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</si>
  <si>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</si>
  <si>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</si>
  <si>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</si>
  <si>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</si>
  <si>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</si>
  <si>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</si>
  <si>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</si>
  <si>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</si>
  <si>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</si>
  <si>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</si>
  <si>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</si>
  <si>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</si>
  <si>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</si>
  <si>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</si>
  <si>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</si>
  <si>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</si>
  <si>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</si>
  <si>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</si>
  <si>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</si>
  <si>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</si>
  <si>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</si>
  <si>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</si>
  <si>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</si>
  <si>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</si>
  <si>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</si>
  <si>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</si>
  <si>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</si>
  <si>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</si>
  <si>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</si>
  <si>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</si>
  <si>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</si>
  <si>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</si>
  <si>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</si>
  <si>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</si>
  <si>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</si>
  <si>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</si>
  <si>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</si>
  <si>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</si>
  <si>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</si>
  <si>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</si>
  <si>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</si>
  <si>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</si>
  <si>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</si>
  <si>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</si>
  <si>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</si>
  <si>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</si>
  <si>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</si>
  <si>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</si>
  <si>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</si>
  <si>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</si>
  <si>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</si>
  <si>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</si>
  <si>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</si>
  <si>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</si>
  <si>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</si>
  <si>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</si>
  <si>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</si>
  <si>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</si>
  <si>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</si>
  <si>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</si>
  <si>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</si>
  <si>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</si>
  <si>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</si>
  <si>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</si>
  <si>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</si>
  <si>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</si>
  <si>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</si>
  <si>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</si>
  <si>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</si>
  <si>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</si>
  <si>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</si>
  <si>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</si>
  <si>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</si>
  <si>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</si>
  <si>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</si>
  <si>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</si>
  <si>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</si>
  <si>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</si>
  <si>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</si>
  <si>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</si>
  <si>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</si>
  <si>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</si>
  <si>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</si>
  <si>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</si>
  <si>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</si>
  <si>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</si>
  <si>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</si>
  <si>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</si>
  <si>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</si>
  <si>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</si>
  <si>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</si>
  <si>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</si>
  <si>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</si>
  <si>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</si>
  <si>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</si>
  <si>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</si>
  <si>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</si>
  <si>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</si>
  <si>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</si>
  <si>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</si>
  <si>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</si>
  <si>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</si>
  <si>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</si>
  <si>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</si>
  <si>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</si>
  <si>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</si>
  <si>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</si>
  <si>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</si>
  <si>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</si>
  <si>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</si>
  <si>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</si>
  <si>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</si>
  <si>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</si>
  <si>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</si>
  <si>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</si>
  <si>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</si>
  <si>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</si>
  <si>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</si>
  <si>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</si>
  <si>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</si>
  <si>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</si>
  <si>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</si>
  <si>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</si>
  <si>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</si>
  <si>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</si>
  <si>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</si>
  <si>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</si>
  <si>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</si>
  <si>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</si>
  <si>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</si>
  <si>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</si>
  <si>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</si>
  <si>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</si>
  <si>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</si>
  <si>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</si>
  <si>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</si>
  <si>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</si>
  <si>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</si>
  <si>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</si>
  <si>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</si>
  <si>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</si>
  <si>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</si>
  <si>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</si>
  <si>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</si>
  <si>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</si>
  <si>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</si>
  <si>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</si>
  <si>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</si>
  <si>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</si>
  <si>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</si>
  <si>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</si>
  <si>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</si>
  <si>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</si>
  <si>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</si>
  <si>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</si>
  <si>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</si>
  <si>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</si>
  <si>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</si>
  <si>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</si>
  <si>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</si>
  <si>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</si>
  <si>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</si>
  <si>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</si>
  <si>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</si>
  <si>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</si>
  <si>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</si>
  <si>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</si>
  <si>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</si>
  <si>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</si>
  <si>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</si>
  <si>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</si>
  <si>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</si>
  <si>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</si>
  <si>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</si>
  <si>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</si>
  <si>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</si>
  <si>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</si>
  <si>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</si>
  <si>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</si>
  <si>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</si>
  <si>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</si>
  <si>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</si>
  <si>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</si>
  <si>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</si>
  <si>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</si>
  <si>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</si>
  <si>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</si>
  <si>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</si>
  <si>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</si>
  <si>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</si>
  <si>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</si>
  <si>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</si>
  <si>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</si>
  <si>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</si>
  <si>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</si>
  <si>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</si>
  <si>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</si>
  <si>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</si>
  <si>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</si>
  <si>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</si>
  <si>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</si>
  <si>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</si>
  <si>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</si>
  <si>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</si>
  <si>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</si>
  <si>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</si>
  <si>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</si>
  <si>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</si>
  <si>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</si>
  <si>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</si>
  <si>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</si>
  <si>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</si>
  <si>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</si>
  <si>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</si>
  <si>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</si>
  <si>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</si>
  <si>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</si>
  <si>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</si>
  <si>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</si>
  <si>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</si>
  <si>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</si>
  <si>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</si>
  <si>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</si>
  <si>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</si>
  <si>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</si>
  <si>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</si>
  <si>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</si>
  <si>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</si>
  <si>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</si>
  <si>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</si>
  <si>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</si>
  <si>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</si>
  <si>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</si>
  <si>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</si>
  <si>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</si>
  <si>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</si>
  <si>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</si>
  <si>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</si>
  <si>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</si>
  <si>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</si>
  <si>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</si>
  <si>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</si>
  <si>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</si>
  <si>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</si>
  <si>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</si>
  <si>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</si>
  <si>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</si>
  <si>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</si>
  <si>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</si>
  <si>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</si>
  <si>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</si>
  <si>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</si>
  <si>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</si>
  <si>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</si>
  <si>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</si>
  <si>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</si>
  <si>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</si>
  <si>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</si>
  <si>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</si>
  <si>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</si>
  <si>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</si>
  <si>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</si>
  <si>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</si>
  <si>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</si>
  <si>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</si>
  <si>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</si>
  <si>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</si>
  <si>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</si>
  <si>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</si>
  <si>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</si>
  <si>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</si>
  <si>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</si>
  <si>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</si>
  <si>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</si>
  <si>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</si>
  <si>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</si>
  <si>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</si>
  <si>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</si>
  <si>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</si>
  <si>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</si>
  <si>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</si>
  <si>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</si>
  <si>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</si>
  <si>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</si>
  <si>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</si>
  <si>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</si>
  <si>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</si>
  <si>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</si>
  <si>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</si>
  <si>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</si>
  <si>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</si>
  <si>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</si>
  <si>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</si>
  <si>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</si>
  <si>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</si>
  <si>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</si>
  <si>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</si>
  <si>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</si>
  <si>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</si>
  <si>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</si>
  <si>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</si>
  <si>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</si>
  <si>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</si>
  <si>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</si>
  <si>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</si>
  <si>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</si>
  <si>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</si>
  <si>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</si>
  <si>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</si>
  <si>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</si>
  <si>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</si>
  <si>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</si>
  <si>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</si>
  <si>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</si>
  <si>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</si>
  <si>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</si>
  <si>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</si>
  <si>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</si>
  <si>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</si>
  <si>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</si>
  <si>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</si>
  <si>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</si>
  <si>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</si>
  <si>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</si>
  <si>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</si>
  <si>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</si>
  <si>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</si>
  <si>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</si>
  <si>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</si>
  <si>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</si>
  <si>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</si>
  <si>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</si>
  <si>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</si>
  <si>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</si>
  <si>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</si>
  <si>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</si>
  <si>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</si>
  <si>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</si>
  <si>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</si>
  <si>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</si>
  <si>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</si>
  <si>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</si>
  <si>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</si>
  <si>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</si>
  <si>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</si>
  <si>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</si>
  <si>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</si>
  <si>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</si>
  <si>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</si>
  <si>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</si>
  <si>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</si>
  <si>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</si>
  <si>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</si>
  <si>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</si>
  <si>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</si>
  <si>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</si>
  <si>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</si>
  <si>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</si>
  <si>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</si>
  <si>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</si>
  <si>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</si>
  <si>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</si>
  <si>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</si>
  <si>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</si>
  <si>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</si>
  <si>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</si>
  <si>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</si>
  <si>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</si>
  <si>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</si>
  <si>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</si>
  <si>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</si>
  <si>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</si>
  <si>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</si>
  <si>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</si>
  <si>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</si>
  <si>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</si>
  <si>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</si>
  <si>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</si>
  <si>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</si>
  <si>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</si>
  <si>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</si>
  <si>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</si>
  <si>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</si>
  <si>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</si>
  <si>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</si>
  <si>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</si>
  <si>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</si>
  <si>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</si>
  <si>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</si>
  <si>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</si>
  <si>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</si>
  <si>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</si>
  <si>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</si>
  <si>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</si>
  <si>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</si>
  <si>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</si>
  <si>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</si>
  <si>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</si>
  <si>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</si>
  <si>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</si>
  <si>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</si>
  <si>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</si>
  <si>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</si>
  <si>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</si>
  <si>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</si>
  <si>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</si>
  <si>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</si>
  <si>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</si>
  <si>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</si>
  <si>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</si>
  <si>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</si>
  <si>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</si>
  <si>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</si>
  <si>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</si>
  <si>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</si>
  <si>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</si>
  <si>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</si>
  <si>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</si>
  <si>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</si>
  <si>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</si>
  <si>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</si>
  <si>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</si>
  <si>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</si>
  <si>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</si>
  <si>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</si>
  <si>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</si>
  <si>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</si>
  <si>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</si>
  <si>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</si>
  <si>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</si>
  <si>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</si>
  <si>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</si>
  <si>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</si>
  <si>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</si>
  <si>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</si>
  <si>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</si>
  <si>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</si>
  <si>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</si>
  <si>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</si>
  <si>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</si>
  <si>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</si>
  <si>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</si>
  <si>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</si>
  <si>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</si>
  <si>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</si>
  <si>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</si>
  <si>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</si>
  <si>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</si>
  <si>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</si>
  <si>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</si>
  <si>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</si>
  <si>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</si>
  <si>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</si>
  <si>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</si>
  <si>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</si>
  <si>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</si>
  <si>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</si>
  <si>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</si>
  <si>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</si>
  <si>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</si>
  <si>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</si>
  <si>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</si>
  <si>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</si>
  <si>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</si>
  <si>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</si>
  <si>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</si>
  <si>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</si>
  <si>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</si>
  <si>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</si>
  <si>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</si>
  <si>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</si>
  <si>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</si>
  <si>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</si>
  <si>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</si>
  <si>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</si>
  <si>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</si>
  <si>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</si>
  <si>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</si>
  <si>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</si>
  <si>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</si>
  <si>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</si>
  <si>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</si>
  <si>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</si>
  <si>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</si>
  <si>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</si>
  <si>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</si>
  <si>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</si>
  <si>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</si>
  <si>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</si>
  <si>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</si>
  <si>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</si>
  <si>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</si>
  <si>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</si>
  <si>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</si>
  <si>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</si>
  <si>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</si>
  <si>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</si>
  <si>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</si>
  <si>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</si>
  <si>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</si>
  <si>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</si>
  <si>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</si>
  <si>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</si>
  <si>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</si>
  <si>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</si>
  <si>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</si>
  <si>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</si>
  <si>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</si>
  <si>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</si>
  <si>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</si>
  <si>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</si>
  <si>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</si>
  <si>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</si>
  <si>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</si>
  <si>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</si>
  <si>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</si>
  <si>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</si>
  <si>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</si>
  <si>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</si>
  <si>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</si>
  <si>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</si>
  <si>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</si>
  <si>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</si>
  <si>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</si>
  <si>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</si>
  <si>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</si>
  <si>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</si>
  <si>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</si>
  <si>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</si>
  <si>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</si>
  <si>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</si>
  <si>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</si>
  <si>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</si>
  <si>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</si>
  <si>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</si>
  <si>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</si>
  <si>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</si>
  <si>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</si>
  <si>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</si>
  <si>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</si>
  <si>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</si>
  <si>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</si>
  <si>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</si>
  <si>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</si>
  <si>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</si>
  <si>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</si>
  <si>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</si>
  <si>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</si>
  <si>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</si>
  <si>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</si>
  <si>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</si>
  <si>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</si>
  <si>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</si>
  <si>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</si>
  <si>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</si>
  <si>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</si>
  <si>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</si>
  <si>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</si>
  <si>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</si>
  <si>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</si>
  <si>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</si>
  <si>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</si>
  <si>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</si>
  <si>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</si>
  <si>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</si>
  <si>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</si>
  <si>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</si>
  <si>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</si>
  <si>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</si>
  <si>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</si>
  <si>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</si>
  <si>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</si>
  <si>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</si>
  <si>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</si>
  <si>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</si>
  <si>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</si>
  <si>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</si>
  <si>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</si>
  <si>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</si>
  <si>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</si>
  <si>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</si>
  <si>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</si>
  <si>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</si>
  <si>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</si>
  <si>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</si>
  <si>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</si>
  <si>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</si>
  <si>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</si>
  <si>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</si>
  <si>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</si>
  <si>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</si>
  <si>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</si>
  <si>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</si>
  <si>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</si>
  <si>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</si>
  <si>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</si>
  <si>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</si>
  <si>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</si>
  <si>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</si>
  <si>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</si>
  <si>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</si>
  <si>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</si>
  <si>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</si>
  <si>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</si>
  <si>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</si>
  <si>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</si>
  <si>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</si>
  <si>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</si>
  <si>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</si>
  <si>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</si>
  <si>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</si>
  <si>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</si>
  <si>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</si>
  <si>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</si>
  <si>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</si>
  <si>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</si>
  <si>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</si>
  <si>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</si>
  <si>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</si>
  <si>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</si>
  <si>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</si>
  <si>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</si>
  <si>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</si>
  <si>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</si>
  <si>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</si>
  <si>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</si>
  <si>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</si>
  <si>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</si>
  <si>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</si>
  <si>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</si>
  <si>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</si>
  <si>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</si>
  <si>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</si>
  <si>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</si>
  <si>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</si>
  <si>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</si>
  <si>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</si>
  <si>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</si>
  <si>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</si>
  <si>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</si>
  <si>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</si>
  <si>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</si>
  <si>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</si>
  <si>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</si>
  <si>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</si>
  <si>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</si>
  <si>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</si>
  <si>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</si>
  <si>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</si>
  <si>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</si>
  <si>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</si>
  <si>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</si>
  <si>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</si>
  <si>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</si>
  <si>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</si>
  <si>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</si>
  <si>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</si>
  <si>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</si>
  <si>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</si>
  <si>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</si>
  <si>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</si>
  <si>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</si>
  <si>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</si>
  <si>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</si>
  <si>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</si>
  <si>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</si>
  <si>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</si>
  <si>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</si>
  <si>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</si>
  <si>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</si>
  <si>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</si>
  <si>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</si>
  <si>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</si>
  <si>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</si>
  <si>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</si>
  <si>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</si>
  <si>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</si>
  <si>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</si>
  <si>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</si>
  <si>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</si>
  <si>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</si>
  <si>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</si>
  <si>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</si>
  <si>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</si>
  <si>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</si>
  <si>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</si>
  <si>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</si>
  <si>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</si>
  <si>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</si>
  <si>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</si>
  <si>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</si>
  <si>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</si>
  <si>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</si>
  <si>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</si>
  <si>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</si>
  <si>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</si>
  <si>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</si>
  <si>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</si>
  <si>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</si>
  <si>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</si>
  <si>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</si>
  <si>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</si>
  <si>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</si>
  <si>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</si>
  <si>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</si>
  <si>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</si>
  <si>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</si>
  <si>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</si>
  <si>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</si>
  <si>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</si>
  <si>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</si>
  <si>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</si>
  <si>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</si>
  <si>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</si>
  <si>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</si>
  <si>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</si>
  <si>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</si>
  <si>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</si>
  <si>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</si>
  <si>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</si>
  <si>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</si>
  <si>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</si>
  <si>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</si>
  <si>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</si>
  <si>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</si>
  <si>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</si>
  <si>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</si>
  <si>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</si>
  <si>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</si>
  <si>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</si>
  <si>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</si>
  <si>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</si>
  <si>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</si>
  <si>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</si>
  <si>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</si>
  <si>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</si>
  <si>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</si>
  <si>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</si>
  <si>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</si>
  <si>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</si>
  <si>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</si>
  <si>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</si>
  <si>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</si>
  <si>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</si>
  <si>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</si>
  <si>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</si>
  <si>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</si>
  <si>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</si>
  <si>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</si>
  <si>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</si>
  <si>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</si>
  <si>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</si>
  <si>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</si>
  <si>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</si>
  <si>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</si>
  <si>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</si>
  <si>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</si>
  <si>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</si>
  <si>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</si>
  <si>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</si>
  <si>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</si>
  <si>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</si>
  <si>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</si>
  <si>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</si>
  <si>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</si>
  <si>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</si>
  <si>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</si>
  <si>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</si>
  <si>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</si>
  <si>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</si>
  <si>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</si>
  <si>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</si>
  <si>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</si>
  <si>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</si>
  <si>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</si>
  <si>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</si>
  <si>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</si>
  <si>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</si>
  <si>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</si>
  <si>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</si>
  <si>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</si>
  <si>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</si>
  <si>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</si>
  <si>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</si>
  <si>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</si>
  <si>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</si>
  <si>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</si>
  <si>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</si>
  <si>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</si>
  <si>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</si>
  <si>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</si>
  <si>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</si>
  <si>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</si>
  <si>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</si>
  <si>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</si>
  <si>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</si>
  <si>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</si>
  <si>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</si>
  <si>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</si>
  <si>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</si>
  <si>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</si>
  <si>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</si>
  <si>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</si>
  <si>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</si>
  <si>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</si>
  <si>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</si>
  <si>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</si>
  <si>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</si>
  <si>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</si>
  <si>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</si>
  <si>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</si>
  <si>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</si>
  <si>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</si>
  <si>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</si>
  <si>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</si>
  <si>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</si>
  <si>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</si>
  <si>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</si>
  <si>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</si>
  <si>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</si>
  <si>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</si>
  <si>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</si>
  <si>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</si>
  <si>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</si>
  <si>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</si>
  <si>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</si>
  <si>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</si>
  <si>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</si>
  <si>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</si>
  <si>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</si>
  <si>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</si>
  <si>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</si>
  <si>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</si>
  <si>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</si>
  <si>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</si>
  <si>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</si>
  <si>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</si>
  <si>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</si>
  <si>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</si>
  <si>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</si>
  <si>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</si>
  <si>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</si>
  <si>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</si>
  <si>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</si>
  <si>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</si>
  <si>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</si>
  <si>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</si>
  <si>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</si>
  <si>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</si>
  <si>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</si>
  <si>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</si>
  <si>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</si>
  <si>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</si>
  <si>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</si>
  <si>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</si>
  <si>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</si>
  <si>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</si>
  <si>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</si>
  <si>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</si>
  <si>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</si>
  <si>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</si>
  <si>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</si>
  <si>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</si>
  <si>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</si>
  <si>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</si>
  <si>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</si>
  <si>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</si>
  <si>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</si>
  <si>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</si>
  <si>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</si>
  <si>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</si>
  <si>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</si>
  <si>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</si>
  <si>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</si>
  <si>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</si>
  <si>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</si>
  <si>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</si>
  <si>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</si>
  <si>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</si>
  <si>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</si>
  <si>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</si>
  <si>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</si>
  <si>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</si>
  <si>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</si>
  <si>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</si>
  <si>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</si>
  <si>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</si>
  <si>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</si>
  <si>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</si>
  <si>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</si>
  <si>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</si>
  <si>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</si>
  <si>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</si>
  <si>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</si>
  <si>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</si>
  <si>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</si>
  <si>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</si>
  <si>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</si>
  <si>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</si>
  <si>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</si>
  <si>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</si>
  <si>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</si>
  <si>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</si>
  <si>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</si>
  <si>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</si>
  <si>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</si>
  <si>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</si>
  <si>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</si>
  <si>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</si>
  <si>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</si>
  <si>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</si>
  <si>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</si>
  <si>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</si>
  <si>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</si>
  <si>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</si>
  <si>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</si>
  <si>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</si>
  <si>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</si>
  <si>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</si>
  <si>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</si>
  <si>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</si>
  <si>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</si>
  <si>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</si>
  <si>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</si>
  <si>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</si>
  <si>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</si>
  <si>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</si>
  <si>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</si>
  <si>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</si>
  <si>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</si>
  <si>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</si>
  <si>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</si>
  <si>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</si>
  <si>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</si>
  <si>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</si>
  <si>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</si>
  <si>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</si>
  <si>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</si>
  <si>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</si>
  <si>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</si>
  <si>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</si>
  <si>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</si>
  <si>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</si>
  <si>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</si>
  <si>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</si>
  <si>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</si>
  <si>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</si>
  <si>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</si>
  <si>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</si>
  <si>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</si>
  <si>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</si>
  <si>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</si>
  <si>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</si>
  <si>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</si>
  <si>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</si>
  <si>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</si>
  <si>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</si>
  <si>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</si>
  <si>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</si>
  <si>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</si>
  <si>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</si>
  <si>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</si>
  <si>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</si>
  <si>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</si>
  <si>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</si>
  <si>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</si>
  <si>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</si>
  <si>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</si>
  <si>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</si>
  <si>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</si>
  <si>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</si>
  <si>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</si>
  <si>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</si>
  <si>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</si>
  <si>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</si>
  <si>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</si>
  <si>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</si>
  <si>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</si>
  <si>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</si>
  <si>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</si>
  <si>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</si>
  <si>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</si>
  <si>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</si>
  <si>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</si>
  <si>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</si>
  <si>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</si>
  <si>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</si>
  <si>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</si>
  <si>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</si>
  <si>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</si>
  <si>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</si>
  <si>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</si>
  <si>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</si>
  <si>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</si>
  <si>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</si>
  <si>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</si>
  <si>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</si>
  <si>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</si>
  <si>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</si>
  <si>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</si>
  <si>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</si>
  <si>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</si>
  <si>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</si>
  <si>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</si>
  <si>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</si>
  <si>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</si>
  <si>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</si>
  <si>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</si>
  <si>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</si>
  <si>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</si>
  <si>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</si>
  <si>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</si>
  <si>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</si>
  <si>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</si>
  <si>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</si>
  <si>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</si>
  <si>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</si>
  <si>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</si>
  <si>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</si>
  <si>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</si>
  <si>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</si>
  <si>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</si>
  <si>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</si>
  <si>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</si>
  <si>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</si>
  <si>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</si>
  <si>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</si>
  <si>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</si>
  <si>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</si>
  <si>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</si>
  <si>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</si>
  <si>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</si>
  <si>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</si>
  <si>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</si>
  <si>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</si>
  <si>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</si>
  <si>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</si>
  <si>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</si>
  <si>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</si>
  <si>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</si>
  <si>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</si>
  <si>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</si>
  <si>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</si>
  <si>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</si>
  <si>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</si>
  <si>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</si>
  <si>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</si>
  <si>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</si>
  <si>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</si>
  <si>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</si>
  <si>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</si>
  <si>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</si>
  <si>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</si>
  <si>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</si>
  <si>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</si>
  <si>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</si>
  <si>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</si>
  <si>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</si>
  <si>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</si>
  <si>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</si>
  <si>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</si>
  <si>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</si>
  <si>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</si>
  <si>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</si>
  <si>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</si>
  <si>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</si>
  <si>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</si>
  <si>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</si>
  <si>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</si>
  <si>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</si>
  <si>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</si>
  <si>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</si>
  <si>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</si>
  <si>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</si>
  <si>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</si>
  <si>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</si>
  <si>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</si>
  <si>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</si>
  <si>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</si>
  <si>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</si>
  <si>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</si>
  <si>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</si>
  <si>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</si>
  <si>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</si>
  <si>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</si>
  <si>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</si>
  <si>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</si>
  <si>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</si>
  <si>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</si>
  <si>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</si>
  <si>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</si>
  <si>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</si>
  <si>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</si>
  <si>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</si>
  <si>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</si>
  <si>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</si>
  <si>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</si>
  <si>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</si>
  <si>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</si>
  <si>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</si>
  <si>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</si>
  <si>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</si>
  <si>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</si>
  <si>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</si>
  <si>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</si>
  <si>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</si>
  <si>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</si>
  <si>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</si>
  <si>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</si>
  <si>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</si>
  <si>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</si>
  <si>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</si>
  <si>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</si>
  <si>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</si>
  <si>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</si>
  <si>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</si>
  <si>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</si>
  <si>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</si>
  <si>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</si>
  <si>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</si>
  <si>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</si>
  <si>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</si>
  <si>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</si>
  <si>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</si>
  <si>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</si>
  <si>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</si>
  <si>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</si>
  <si>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</si>
  <si>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</si>
  <si>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</si>
  <si>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</si>
  <si>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</si>
  <si>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</si>
  <si>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</si>
  <si>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</si>
  <si>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</si>
  <si>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</si>
  <si>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</si>
  <si>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</si>
  <si>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</si>
  <si>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</si>
  <si>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</si>
  <si>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</si>
  <si>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</si>
  <si>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</si>
  <si>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</si>
  <si>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</si>
  <si>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</si>
  <si>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</si>
  <si>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</si>
  <si>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</si>
  <si>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</si>
  <si>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</si>
  <si>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</si>
  <si>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</si>
  <si>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</si>
  <si>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</si>
  <si>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</si>
  <si>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</si>
  <si>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</si>
  <si>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</si>
  <si>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</si>
  <si>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</si>
  <si>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</si>
  <si>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</si>
  <si>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</si>
  <si>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</si>
  <si>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</si>
  <si>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</si>
  <si>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</si>
  <si>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</si>
  <si>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</si>
  <si>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</si>
  <si>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</si>
  <si>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</si>
  <si>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</si>
  <si>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</si>
  <si>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</si>
  <si>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</si>
  <si>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</si>
  <si>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</si>
  <si>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</si>
  <si>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</si>
  <si>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</si>
  <si>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</si>
  <si>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</si>
  <si>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</si>
  <si>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</si>
  <si>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</si>
  <si>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</si>
  <si>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</si>
  <si>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</si>
  <si>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</si>
  <si>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</si>
  <si>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</si>
  <si>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</si>
  <si>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</si>
  <si>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</si>
  <si>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</si>
  <si>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</si>
  <si>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</si>
  <si>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</si>
  <si>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</si>
  <si>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</si>
  <si>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</si>
  <si>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</si>
  <si>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</si>
  <si>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</si>
  <si>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</si>
  <si>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</si>
  <si>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</si>
  <si>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</si>
  <si>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</si>
  <si>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</si>
  <si>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</si>
  <si>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</si>
  <si>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</si>
  <si>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</si>
  <si>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</si>
  <si>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</si>
  <si>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</si>
  <si>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</si>
  <si>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</si>
  <si>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</si>
  <si>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</si>
  <si>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</si>
  <si>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</si>
  <si>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</si>
  <si>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</si>
  <si>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</si>
  <si>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</si>
  <si>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</si>
  <si>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</si>
  <si>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</si>
  <si>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</si>
  <si>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</si>
  <si>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</si>
  <si>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</si>
  <si>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</si>
  <si>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</si>
  <si>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</si>
  <si>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</si>
  <si>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</si>
  <si>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</si>
  <si>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</si>
  <si>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</si>
  <si>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</si>
  <si>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</si>
  <si>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</si>
  <si>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</si>
  <si>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</si>
  <si>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</si>
  <si>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</si>
  <si>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</si>
  <si>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</si>
  <si>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</si>
  <si>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</si>
  <si>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</si>
  <si>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</si>
  <si>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</si>
  <si>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</si>
  <si>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</si>
  <si>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</si>
  <si>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</si>
  <si>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</si>
  <si>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</si>
  <si>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</si>
  <si>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</si>
  <si>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</si>
  <si>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</si>
  <si>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</si>
  <si>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</si>
  <si>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</si>
  <si>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</si>
  <si>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</si>
  <si>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</si>
  <si>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</si>
  <si>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</si>
  <si>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</si>
  <si>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</si>
  <si>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</si>
  <si>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</si>
  <si>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</si>
  <si>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</si>
  <si>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</si>
  <si>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</si>
  <si>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</si>
  <si>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</si>
  <si>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</si>
  <si>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</si>
  <si>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</si>
  <si>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</si>
  <si>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</si>
  <si>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</si>
  <si>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</si>
  <si>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</si>
  <si>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</si>
  <si>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</si>
  <si>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</si>
  <si>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</si>
  <si>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</si>
  <si>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</si>
  <si>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</si>
  <si>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</si>
  <si>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</si>
  <si>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</si>
  <si>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</si>
  <si>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</si>
  <si>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</si>
  <si>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</si>
  <si>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</si>
  <si>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</si>
  <si>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</si>
  <si>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</si>
  <si>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</si>
  <si>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</si>
  <si>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</si>
  <si>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</si>
  <si>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</si>
  <si>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</si>
  <si>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</si>
  <si>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</si>
  <si>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</si>
  <si>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</si>
  <si>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</si>
  <si>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</si>
  <si>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</si>
  <si>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</si>
  <si>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</si>
  <si>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</si>
  <si>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</si>
  <si>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</si>
  <si>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</si>
  <si>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</si>
  <si>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</si>
  <si>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</si>
  <si>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</si>
  <si>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</si>
  <si>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</si>
  <si>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</si>
  <si>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</si>
  <si>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</si>
  <si>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</si>
  <si>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</si>
  <si>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</si>
  <si>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</si>
  <si>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</si>
  <si>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</si>
  <si>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</si>
  <si>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</si>
  <si>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</si>
  <si>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</si>
  <si>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</si>
  <si>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</si>
  <si>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</si>
  <si>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</si>
  <si>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</si>
  <si>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</si>
  <si>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</si>
  <si>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</si>
  <si>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</si>
  <si>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</si>
  <si>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</si>
  <si>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</si>
  <si>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</si>
  <si>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</si>
  <si>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</si>
  <si>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</si>
  <si>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</si>
  <si>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</si>
  <si>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</si>
  <si>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</si>
  <si>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</si>
  <si>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</si>
  <si>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</si>
  <si>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</si>
  <si>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</si>
  <si>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</si>
  <si>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</si>
  <si>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</si>
  <si>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</si>
  <si>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</si>
  <si>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</si>
  <si>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</si>
  <si>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</si>
  <si>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</si>
  <si>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</si>
  <si>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</si>
  <si>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</si>
  <si>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</si>
  <si>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</si>
  <si>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</si>
  <si>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</si>
  <si>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</si>
  <si>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</si>
  <si>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</si>
  <si>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</si>
  <si>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</si>
  <si>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</si>
  <si>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</si>
  <si>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</si>
  <si>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</si>
  <si>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</si>
  <si>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</si>
  <si>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</si>
  <si>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</si>
  <si>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</si>
  <si>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</si>
  <si>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</si>
  <si>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</si>
  <si>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</si>
  <si>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</si>
  <si>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</si>
  <si>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</si>
  <si>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</si>
  <si>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</si>
  <si>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</si>
  <si>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</si>
  <si>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</si>
  <si>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</si>
  <si>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</si>
  <si>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</si>
  <si>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</si>
  <si>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</si>
  <si>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</si>
  <si>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</si>
  <si>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</si>
  <si>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</si>
  <si>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</si>
  <si>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</si>
  <si>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</si>
  <si>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</si>
  <si>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</si>
  <si>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</si>
  <si>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</si>
  <si>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</si>
  <si>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</si>
  <si>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</si>
  <si>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</si>
  <si>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</si>
  <si>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</si>
  <si>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</si>
  <si>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</si>
  <si>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</si>
  <si>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</si>
  <si>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</si>
  <si>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</si>
  <si>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</si>
  <si>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</si>
  <si>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</si>
  <si>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</si>
  <si>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</si>
  <si>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</si>
  <si>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</si>
  <si>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</si>
  <si>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</si>
  <si>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</si>
  <si>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</si>
  <si>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</si>
  <si>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</si>
  <si>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</si>
  <si>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</si>
  <si>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</si>
  <si>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</si>
  <si>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</si>
  <si>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</si>
  <si>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</si>
  <si>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</si>
  <si>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</si>
  <si>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</si>
  <si>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</si>
  <si>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</si>
  <si>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</si>
  <si>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</si>
  <si>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</si>
  <si>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</si>
  <si>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</si>
  <si>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</si>
  <si>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</si>
  <si>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</si>
  <si>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</si>
  <si>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</si>
  <si>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</si>
  <si>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</si>
  <si>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</si>
  <si>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</si>
  <si>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</si>
  <si>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</si>
  <si>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</si>
  <si>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</si>
  <si>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</si>
  <si>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</si>
  <si>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</si>
  <si>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</si>
  <si>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</si>
  <si>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</si>
  <si>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</si>
  <si>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</si>
  <si>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</si>
  <si>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</si>
  <si>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</si>
  <si>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</si>
  <si>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</si>
  <si>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</si>
  <si>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</si>
  <si>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</si>
  <si>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</si>
  <si>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</si>
  <si>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</si>
  <si>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</si>
  <si>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</si>
  <si>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</si>
  <si>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</si>
  <si>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</si>
  <si>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</si>
  <si>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</si>
  <si>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</si>
  <si>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</si>
  <si>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</si>
  <si>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</si>
  <si>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</si>
  <si>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</si>
  <si>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</si>
  <si>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</si>
  <si>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</si>
  <si>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</si>
  <si>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</si>
  <si>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</si>
  <si>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</si>
  <si>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</si>
  <si>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</si>
  <si>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</si>
  <si>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</si>
  <si>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</si>
  <si>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</si>
  <si>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</si>
  <si>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</si>
  <si>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</si>
  <si>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</si>
  <si>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</si>
  <si>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</si>
  <si>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</si>
  <si>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</si>
  <si>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</si>
  <si>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</si>
  <si>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</si>
  <si>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</si>
  <si>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</si>
  <si>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</si>
  <si>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</si>
  <si>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</si>
  <si>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</si>
  <si>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</si>
  <si>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</si>
  <si>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</si>
  <si>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</si>
  <si>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</si>
  <si>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</si>
  <si>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</si>
  <si>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</si>
  <si>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</si>
  <si>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</si>
  <si>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</si>
  <si>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</si>
  <si>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</si>
  <si>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</si>
  <si>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</si>
  <si>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</si>
  <si>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</si>
  <si>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</si>
  <si>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</si>
  <si>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</si>
  <si>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</si>
  <si>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</si>
  <si>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</si>
  <si>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</si>
  <si>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</si>
  <si>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</si>
  <si>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</si>
  <si>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</si>
  <si>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</si>
  <si>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</si>
  <si>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</si>
  <si>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</si>
  <si>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</si>
  <si>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</si>
  <si>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</si>
  <si>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</si>
  <si>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</si>
  <si>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</si>
  <si>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</si>
  <si>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</si>
  <si>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</si>
  <si>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</si>
  <si>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</si>
  <si>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</si>
  <si>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</si>
  <si>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</si>
  <si>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</si>
  <si>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</si>
  <si>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</si>
  <si>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</si>
  <si>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</si>
  <si>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</si>
  <si>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</si>
  <si>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</si>
  <si>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</si>
  <si>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</si>
  <si>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</si>
  <si>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</si>
  <si>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</si>
  <si>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</si>
  <si>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</si>
  <si>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</si>
  <si>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</si>
  <si>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</si>
  <si>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</si>
  <si>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</si>
  <si>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</si>
  <si>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</si>
  <si>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</si>
  <si>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</si>
  <si>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</si>
  <si>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</si>
  <si>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</si>
  <si>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</si>
  <si>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</si>
  <si>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</si>
  <si>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</si>
  <si>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</si>
  <si>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</si>
  <si>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</si>
  <si>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</si>
  <si>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</si>
  <si>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</si>
  <si>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</si>
  <si>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</si>
  <si>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</si>
  <si>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</si>
  <si>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</si>
  <si>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</si>
  <si>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</si>
  <si>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</si>
  <si>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</si>
  <si>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</si>
  <si>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</si>
  <si>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</si>
  <si>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</si>
  <si>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</si>
  <si>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</si>
  <si>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</si>
  <si>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</si>
  <si>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</si>
  <si>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</si>
  <si>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</si>
  <si>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</si>
  <si>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</si>
  <si>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</si>
  <si>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</si>
  <si>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</si>
  <si>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</si>
  <si>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</si>
  <si>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</si>
  <si>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</si>
  <si>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</si>
  <si>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</si>
  <si>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</si>
  <si>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</si>
  <si>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</si>
  <si>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</si>
  <si>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</si>
  <si>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</si>
  <si>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</si>
  <si>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</si>
  <si>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</si>
  <si>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</si>
  <si>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</si>
  <si>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</si>
  <si>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</si>
  <si>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</si>
  <si>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</si>
  <si>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</si>
  <si>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</si>
  <si>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</si>
  <si>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</si>
  <si>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</si>
  <si>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</si>
  <si>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</si>
  <si>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</si>
  <si>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</si>
  <si>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</si>
  <si>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</si>
  <si>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</si>
  <si>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</si>
  <si>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</si>
  <si>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</si>
  <si>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</si>
  <si>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</si>
  <si>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</si>
  <si>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</si>
  <si>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</si>
  <si>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</si>
  <si>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</si>
  <si>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</si>
  <si>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</si>
  <si>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</si>
  <si>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</si>
  <si>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</si>
  <si>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</si>
  <si>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</si>
  <si>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</si>
  <si>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</si>
  <si>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</si>
  <si>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</si>
  <si>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</si>
  <si>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</si>
  <si>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</si>
  <si>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</si>
  <si>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</si>
  <si>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</si>
  <si>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</si>
  <si>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</si>
  <si>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</si>
  <si>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</si>
  <si>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</si>
  <si>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</si>
  <si>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</si>
  <si>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</si>
  <si>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</si>
  <si>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</si>
  <si>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</si>
  <si>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</si>
  <si>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</si>
  <si>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</si>
  <si>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</si>
  <si>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</si>
  <si>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</si>
  <si>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</si>
  <si>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</si>
  <si>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</si>
  <si>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</si>
  <si>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</si>
  <si>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</si>
  <si>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</si>
  <si>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</si>
  <si>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</si>
  <si>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</si>
  <si>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</si>
  <si>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</si>
  <si>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</si>
  <si>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</si>
  <si>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</si>
  <si>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</si>
  <si>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</si>
  <si>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</si>
  <si>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</si>
  <si>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</si>
  <si>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</si>
  <si>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</si>
  <si>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</si>
  <si>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</si>
  <si>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</si>
  <si>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</si>
  <si>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</si>
  <si>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</si>
  <si>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</si>
  <si>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</si>
  <si>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</si>
  <si>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</si>
  <si>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</si>
  <si>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</si>
  <si>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</si>
  <si>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</si>
  <si>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</si>
  <si>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</si>
  <si>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</si>
  <si>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</si>
  <si>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</si>
  <si>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</si>
  <si>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</si>
  <si>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</si>
  <si>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</si>
  <si>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</si>
  <si>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</si>
  <si>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</si>
  <si>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</si>
  <si>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</si>
  <si>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</si>
  <si>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</si>
  <si>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</si>
  <si>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</si>
  <si>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</si>
  <si>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</si>
  <si>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</si>
  <si>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</si>
  <si>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</si>
  <si>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</si>
  <si>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</si>
  <si>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</si>
  <si>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</si>
  <si>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</si>
  <si>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</si>
  <si>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</si>
  <si>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</si>
  <si>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</si>
  <si>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</si>
  <si>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</si>
  <si>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</si>
  <si>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</si>
  <si>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</si>
  <si>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</si>
  <si>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</si>
  <si>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</si>
  <si>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</si>
  <si>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</si>
  <si>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</si>
  <si>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</si>
  <si>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</si>
  <si>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</si>
  <si>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</si>
  <si>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</si>
  <si>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</si>
  <si>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</si>
  <si>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</si>
  <si>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</si>
  <si>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</si>
  <si>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</si>
  <si>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</si>
  <si>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</si>
  <si>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</si>
  <si>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</si>
  <si>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</si>
  <si>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</si>
  <si>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</si>
  <si>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</si>
  <si>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</si>
  <si>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</si>
  <si>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</si>
  <si>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</si>
  <si>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</si>
  <si>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</si>
  <si>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</si>
  <si>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</si>
  <si>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</si>
  <si>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</si>
  <si>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</si>
  <si>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</si>
  <si>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</si>
  <si>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</si>
  <si>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</si>
  <si>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</si>
  <si>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</si>
  <si>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</si>
  <si>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</si>
  <si>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</si>
  <si>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</si>
  <si>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</si>
  <si>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</si>
  <si>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</si>
  <si>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</si>
  <si>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</si>
  <si>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</si>
  <si>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</si>
  <si>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</si>
  <si>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</si>
  <si>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</si>
  <si>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</si>
  <si>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</si>
  <si>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</si>
  <si>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</si>
  <si>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</si>
  <si>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</si>
  <si>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</si>
  <si>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</si>
  <si>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</si>
  <si>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</si>
  <si>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</si>
  <si>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</si>
  <si>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</si>
  <si>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</si>
  <si>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</si>
  <si>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</si>
  <si>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</si>
  <si>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</si>
  <si>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</si>
  <si>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</si>
  <si>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</si>
  <si>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</si>
  <si>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</si>
  <si>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</si>
  <si>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</si>
  <si>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</si>
  <si>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</si>
  <si>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</si>
  <si>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</si>
  <si>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</si>
  <si>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</si>
  <si>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</si>
  <si>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</si>
  <si>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</si>
  <si>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</si>
  <si>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</si>
  <si>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</si>
  <si>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</si>
  <si>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</si>
  <si>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</si>
  <si>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</si>
  <si>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</si>
  <si>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</si>
  <si>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</si>
  <si>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</si>
  <si>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</si>
  <si>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</si>
  <si>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</si>
  <si>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</si>
  <si>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</si>
  <si>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</si>
  <si>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</si>
  <si>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</si>
  <si>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</si>
  <si>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</si>
  <si>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</si>
  <si>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</si>
  <si>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</si>
  <si>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</si>
  <si>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</si>
  <si>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</si>
  <si>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</si>
  <si>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</si>
  <si>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</si>
  <si>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</si>
  <si>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</si>
  <si>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</si>
  <si>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</si>
  <si>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</si>
  <si>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</si>
  <si>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</si>
  <si>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</si>
  <si>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</si>
  <si>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</si>
  <si>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</si>
  <si>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</si>
  <si>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</si>
  <si>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</si>
  <si>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</si>
  <si>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</si>
  <si>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</si>
  <si>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</si>
  <si>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</si>
  <si>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</si>
  <si>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</si>
  <si>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</si>
  <si>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</si>
  <si>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</si>
  <si>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</si>
  <si>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</si>
  <si>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</si>
  <si>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</si>
  <si>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</si>
  <si>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</si>
  <si>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</si>
  <si>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</si>
  <si>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</si>
  <si>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</si>
  <si>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</si>
  <si>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</si>
  <si>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</si>
  <si>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</si>
  <si>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</si>
  <si>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</si>
  <si>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</si>
  <si>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</si>
  <si>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</si>
  <si>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</si>
  <si>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</si>
  <si>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</si>
  <si>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</si>
  <si>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</si>
  <si>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</si>
  <si>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</si>
  <si>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</si>
  <si>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</si>
  <si>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</si>
  <si>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</si>
  <si>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</si>
  <si>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</si>
  <si>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</si>
  <si>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</si>
  <si>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</si>
  <si>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</si>
  <si>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</si>
  <si>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</si>
  <si>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</si>
  <si>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</si>
  <si>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</si>
  <si>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</si>
  <si>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</si>
  <si>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</si>
  <si>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</si>
  <si>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</si>
  <si>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</si>
  <si>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</si>
  <si>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</si>
  <si>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</si>
  <si>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</si>
  <si>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</si>
  <si>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</si>
  <si>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</si>
  <si>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</si>
  <si>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</si>
  <si>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</si>
  <si>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</si>
  <si>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</si>
  <si>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</si>
  <si>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</si>
  <si>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</si>
  <si>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</si>
  <si>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</si>
  <si>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</si>
  <si>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</si>
  <si>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</si>
  <si>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</si>
  <si>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</si>
  <si>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</si>
  <si>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</si>
  <si>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</si>
  <si>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</si>
  <si>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</si>
  <si>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</si>
  <si>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</si>
  <si>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</si>
  <si>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</si>
  <si>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</si>
  <si>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</si>
  <si>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</si>
  <si>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</si>
  <si>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</si>
  <si>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</si>
  <si>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</si>
  <si>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</si>
  <si>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</si>
  <si>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</si>
  <si>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</si>
  <si>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</si>
  <si>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</si>
  <si>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</si>
  <si>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</si>
  <si>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</si>
  <si>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</si>
  <si>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</si>
  <si>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</si>
  <si>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</si>
  <si>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</si>
  <si>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</si>
  <si>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</si>
  <si>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</si>
  <si>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</si>
  <si>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</si>
  <si>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</si>
  <si>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</si>
  <si>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</si>
  <si>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</si>
  <si>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</si>
  <si>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</si>
  <si>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</si>
  <si>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</si>
  <si>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</si>
  <si>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</si>
  <si>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</si>
  <si>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</si>
  <si>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</si>
  <si>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</si>
  <si>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</si>
  <si>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</si>
  <si>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</si>
  <si>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</si>
  <si>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</si>
  <si>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</si>
  <si>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</si>
  <si>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</si>
  <si>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</si>
  <si>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</si>
  <si>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</si>
  <si>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</si>
  <si>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</si>
  <si>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</si>
  <si>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</si>
  <si>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</si>
  <si>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</si>
  <si>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</si>
  <si>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</si>
  <si>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</si>
  <si>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</si>
  <si>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</si>
  <si>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</si>
  <si>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</si>
  <si>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</si>
  <si>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</si>
  <si>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</si>
  <si>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</si>
  <si>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</si>
  <si>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</si>
  <si>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</si>
  <si>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</si>
  <si>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</si>
  <si>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</si>
  <si>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</si>
  <si>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</si>
  <si>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</si>
  <si>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</si>
  <si>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</si>
  <si>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</si>
  <si>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</si>
  <si>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</si>
  <si>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</si>
  <si>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</si>
  <si>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</si>
  <si>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</si>
  <si>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</si>
  <si>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</si>
  <si>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</si>
  <si>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</si>
  <si>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</si>
  <si>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</si>
  <si>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</si>
  <si>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</si>
  <si>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</si>
  <si>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</si>
  <si>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</si>
  <si>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</si>
  <si>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</si>
  <si>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</si>
  <si>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</si>
  <si>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</si>
  <si>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</si>
  <si>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</si>
  <si>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</si>
  <si>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</si>
  <si>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</si>
  <si>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</si>
  <si>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</si>
  <si>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</si>
  <si>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</si>
  <si>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</si>
  <si>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</si>
  <si>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</si>
  <si>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</si>
  <si>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</si>
  <si>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</si>
  <si>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</si>
  <si>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</si>
  <si>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</si>
  <si>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</si>
  <si>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</si>
  <si>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</si>
  <si>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</si>
  <si>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</si>
  <si>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</si>
  <si>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</si>
  <si>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</si>
  <si>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</si>
  <si>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</si>
  <si>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</si>
  <si>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</si>
  <si>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</si>
  <si>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</si>
  <si>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</si>
  <si>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</si>
  <si>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</si>
  <si>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</si>
  <si>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</si>
  <si>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</si>
  <si>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</si>
  <si>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</si>
  <si>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</si>
  <si>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</si>
  <si>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</si>
  <si>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</si>
  <si>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</si>
  <si>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</si>
  <si>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</si>
  <si>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</si>
  <si>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</si>
  <si>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</si>
  <si>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</si>
  <si>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</si>
  <si>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</si>
  <si>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</si>
  <si>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</si>
  <si>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</si>
  <si>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</si>
  <si>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</si>
  <si>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</si>
  <si>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</si>
  <si>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</si>
  <si>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</si>
  <si>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</si>
  <si>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</si>
  <si>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</si>
  <si>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</si>
  <si>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</si>
  <si>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</si>
  <si>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</si>
  <si>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</si>
  <si>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</si>
  <si>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</si>
  <si>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</si>
  <si>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</si>
  <si>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</si>
  <si>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</si>
  <si>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</si>
  <si>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</si>
  <si>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</si>
  <si>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</si>
  <si>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</si>
  <si>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</si>
  <si>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</si>
  <si>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</si>
  <si>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</si>
  <si>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</si>
  <si>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</si>
  <si>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</si>
  <si>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</si>
  <si>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</si>
  <si>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</si>
  <si>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</si>
  <si>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</si>
  <si>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</si>
  <si>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</si>
  <si>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</si>
  <si>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</si>
  <si>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</si>
  <si>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</si>
  <si>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</si>
  <si>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</si>
  <si>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</si>
  <si>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</si>
  <si>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</si>
  <si>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</si>
  <si>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</si>
  <si>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</si>
  <si>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</si>
  <si>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</si>
  <si>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</si>
  <si>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</si>
  <si>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</si>
  <si>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</si>
  <si>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</si>
  <si>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</si>
  <si>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</si>
  <si>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</si>
  <si>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</si>
  <si>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</si>
  <si>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</si>
  <si>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</si>
  <si>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</si>
  <si>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</si>
  <si>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</si>
  <si>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</si>
  <si>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</si>
  <si>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</si>
  <si>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</si>
  <si>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</si>
  <si>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</si>
  <si>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</si>
  <si>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</si>
  <si>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</si>
  <si>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</si>
  <si>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</si>
  <si>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</si>
  <si>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</si>
  <si>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</si>
  <si>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</si>
  <si>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</si>
  <si>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</si>
  <si>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</si>
  <si>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</si>
  <si>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</si>
  <si>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</si>
  <si>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</si>
  <si>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</si>
  <si>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</si>
  <si>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</si>
  <si>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</si>
  <si>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</si>
  <si>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</si>
  <si>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</si>
  <si>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</si>
  <si>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</si>
  <si>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</si>
  <si>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</si>
  <si>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</si>
  <si>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</si>
  <si>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</si>
  <si>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</si>
  <si>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</si>
  <si>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</si>
  <si>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</si>
  <si>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</si>
  <si>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</si>
  <si>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</si>
  <si>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</si>
  <si>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</si>
  <si>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</si>
  <si>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</si>
  <si>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</si>
  <si>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</si>
  <si>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</si>
  <si>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</si>
  <si>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</si>
  <si>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</si>
  <si>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</si>
  <si>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</si>
  <si>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</si>
  <si>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</si>
  <si>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</si>
  <si>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</si>
  <si>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</si>
  <si>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</si>
  <si>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</si>
  <si>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</si>
  <si>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</si>
  <si>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</si>
  <si>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</si>
  <si>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</si>
  <si>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</si>
  <si>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</si>
  <si>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</si>
  <si>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</si>
  <si>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</si>
  <si>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</si>
  <si>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</si>
  <si>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</si>
  <si>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</si>
  <si>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</si>
  <si>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</si>
  <si>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</si>
  <si>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</si>
  <si>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</si>
  <si>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</si>
  <si>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</si>
  <si>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</si>
  <si>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</si>
  <si>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</si>
  <si>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</si>
  <si>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</si>
  <si>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</si>
  <si>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</si>
  <si>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</si>
  <si>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</si>
  <si>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</si>
  <si>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</si>
  <si>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</si>
  <si>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</si>
  <si>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</si>
  <si>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</si>
  <si>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</si>
  <si>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</si>
  <si>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</si>
  <si>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</si>
  <si>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</si>
  <si>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</si>
  <si>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</si>
  <si>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</si>
  <si>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</si>
  <si>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</si>
  <si>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</si>
  <si>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</si>
  <si>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</si>
  <si>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</si>
  <si>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</si>
  <si>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</si>
  <si>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</si>
  <si>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</si>
  <si>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</si>
  <si>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</si>
  <si>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</si>
  <si>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</si>
  <si>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</si>
  <si>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</si>
  <si>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</si>
  <si>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</si>
  <si>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</si>
  <si>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</si>
  <si>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</si>
  <si>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</si>
  <si>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</si>
  <si>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</si>
  <si>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</si>
  <si>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</si>
  <si>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</si>
  <si>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</si>
  <si>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</si>
  <si>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</si>
  <si>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</si>
  <si>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</si>
  <si>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</si>
  <si>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</si>
  <si>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</si>
  <si>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</si>
  <si>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</si>
  <si>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</si>
  <si>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</si>
  <si>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</si>
  <si>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</si>
  <si>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</si>
  <si>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</si>
  <si>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</si>
  <si>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</si>
  <si>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</si>
  <si>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</si>
  <si>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</si>
  <si>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</si>
  <si>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</si>
  <si>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</si>
  <si>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</si>
  <si>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</si>
  <si>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</si>
  <si>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</si>
  <si>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</si>
  <si>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</si>
  <si>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</si>
  <si>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</si>
  <si>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</si>
  <si>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</si>
  <si>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</si>
  <si>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</si>
  <si>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</si>
  <si>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</si>
  <si>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</si>
  <si>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</si>
  <si>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</si>
  <si>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</si>
  <si>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</si>
  <si>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</si>
  <si>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</si>
  <si>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</si>
  <si>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</si>
  <si>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</si>
  <si>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</si>
  <si>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</si>
  <si>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</si>
  <si>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</si>
  <si>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</si>
  <si>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</si>
  <si>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</si>
  <si>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</si>
  <si>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</si>
  <si>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</si>
  <si>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</si>
  <si>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</si>
  <si>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</si>
  <si>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</si>
  <si>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</si>
  <si>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</si>
  <si>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</si>
  <si>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</si>
  <si>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</si>
  <si>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</si>
  <si>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</si>
  <si>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</si>
  <si>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</si>
  <si>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</si>
  <si>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</si>
  <si>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</si>
  <si>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</si>
  <si>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</si>
  <si>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</si>
  <si>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</si>
  <si>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</si>
  <si>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</si>
  <si>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</si>
  <si>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</si>
  <si>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</si>
  <si>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</si>
  <si>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</si>
  <si>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</si>
  <si>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</si>
  <si>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</si>
  <si>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</si>
  <si>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</si>
  <si>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</si>
  <si>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</si>
  <si>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</si>
  <si>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</si>
  <si>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</si>
  <si>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</si>
  <si>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</si>
  <si>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</si>
  <si>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</si>
  <si>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</si>
  <si>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</si>
  <si>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</si>
  <si>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</si>
  <si>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</si>
  <si>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</si>
  <si>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</si>
  <si>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</si>
  <si>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</si>
  <si>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</si>
  <si>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</si>
  <si>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</si>
  <si>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</si>
  <si>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</si>
  <si>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</si>
  <si>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</si>
  <si>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</si>
  <si>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</si>
  <si>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</si>
  <si>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</si>
  <si>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</si>
  <si>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</si>
  <si>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</si>
  <si>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</si>
  <si>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</si>
  <si>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</si>
  <si>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</si>
  <si>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</si>
  <si>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</si>
  <si>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</si>
  <si>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</si>
  <si>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</si>
  <si>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</si>
  <si>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</si>
  <si>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</si>
  <si>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</si>
  <si>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</si>
  <si>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</si>
  <si>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</si>
  <si>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</si>
  <si>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</si>
  <si>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</si>
  <si>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</si>
  <si>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</si>
  <si>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</si>
  <si>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</si>
  <si>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</si>
  <si>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</si>
  <si>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</si>
  <si>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</si>
  <si>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</si>
  <si>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</si>
  <si>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</si>
  <si>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</si>
  <si>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</si>
  <si>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</si>
  <si>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</si>
  <si>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</si>
  <si>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</si>
  <si>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</si>
  <si>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</si>
  <si>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</si>
  <si>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</si>
  <si>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</si>
  <si>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</si>
  <si>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</si>
  <si>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</si>
  <si>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</si>
  <si>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</si>
  <si>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</si>
  <si>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</si>
  <si>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</si>
  <si>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</si>
  <si>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</si>
  <si>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</si>
  <si>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</si>
  <si>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</si>
  <si>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</si>
  <si>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</si>
  <si>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</si>
  <si>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</si>
  <si>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</si>
  <si>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</si>
  <si>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</si>
  <si>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</si>
  <si>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</si>
  <si>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</si>
  <si>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</si>
  <si>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</si>
  <si>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</si>
  <si>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</si>
  <si>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</si>
  <si>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</si>
  <si>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</si>
  <si>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</si>
  <si>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</si>
  <si>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</si>
  <si>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</si>
  <si>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</si>
  <si>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</si>
  <si>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</si>
  <si>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</si>
  <si>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</si>
  <si>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</si>
  <si>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</si>
  <si>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</si>
  <si>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</si>
  <si>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</si>
  <si>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</si>
  <si>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</si>
  <si>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</si>
  <si>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</si>
  <si>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</si>
  <si>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</si>
  <si>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</si>
  <si>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</si>
  <si>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</si>
  <si>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</si>
  <si>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</si>
  <si>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</si>
  <si>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</si>
  <si>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</si>
  <si>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</si>
  <si>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</si>
  <si>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</si>
  <si>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</si>
  <si>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</si>
  <si>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</si>
  <si>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</si>
  <si>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</si>
  <si>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</si>
  <si>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</si>
  <si>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</si>
  <si>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</si>
  <si>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</si>
  <si>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</si>
  <si>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</si>
  <si>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</si>
  <si>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</si>
  <si>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</si>
  <si>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</si>
  <si>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</si>
  <si>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</si>
  <si>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</si>
  <si>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</si>
  <si>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</si>
  <si>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</si>
  <si>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</si>
  <si>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</si>
  <si>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</si>
  <si>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</si>
  <si>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</si>
  <si>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</si>
  <si>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</si>
  <si>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</si>
  <si>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</si>
  <si>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</si>
  <si>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</si>
  <si>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</si>
  <si>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</si>
  <si>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</si>
  <si>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</si>
  <si>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</si>
  <si>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</si>
  <si>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</si>
  <si>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</si>
  <si>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</si>
  <si>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</si>
  <si>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</si>
  <si>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</si>
  <si>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</si>
  <si>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</si>
  <si>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</si>
  <si>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</si>
  <si>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</si>
  <si>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</si>
  <si>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</si>
  <si>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</si>
  <si>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</si>
  <si>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</si>
  <si>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</si>
  <si>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</si>
  <si>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</si>
  <si>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</si>
  <si>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</si>
  <si>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</si>
  <si>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</si>
  <si>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</si>
  <si>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</si>
  <si>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</si>
  <si>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</si>
  <si>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</si>
  <si>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</si>
  <si>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</si>
  <si>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</si>
  <si>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</si>
  <si>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</si>
  <si>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</si>
  <si>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</si>
  <si>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</si>
  <si>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</si>
  <si>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</si>
  <si>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</si>
  <si>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</si>
  <si>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</si>
  <si>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</si>
  <si>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</si>
  <si>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</si>
  <si>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</si>
  <si>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</si>
  <si>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</si>
  <si>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</si>
  <si>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</si>
  <si>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</si>
  <si>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</si>
  <si>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</si>
  <si>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</si>
  <si>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</si>
  <si>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</si>
  <si>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</si>
  <si>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</si>
  <si>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</si>
  <si>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</si>
  <si>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</si>
  <si>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</si>
  <si>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</si>
  <si>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</si>
  <si>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</si>
  <si>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</si>
  <si>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</si>
  <si>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</si>
  <si>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</si>
  <si>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</si>
  <si>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</si>
  <si>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</si>
  <si>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</si>
  <si>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</si>
  <si>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</si>
  <si>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</si>
  <si>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</si>
  <si>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</si>
  <si>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</si>
  <si>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</si>
  <si>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</si>
  <si>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</si>
  <si>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</si>
  <si>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</si>
  <si>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</si>
  <si>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</si>
  <si>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</si>
  <si>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</si>
  <si>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</si>
  <si>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</si>
  <si>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</si>
  <si>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</si>
  <si>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</si>
  <si>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</si>
  <si>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</si>
  <si>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</si>
  <si>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</si>
  <si>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</si>
  <si>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</si>
  <si>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</si>
  <si>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</si>
  <si>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</si>
  <si>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</si>
  <si>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</si>
  <si>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</si>
  <si>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</si>
  <si>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</si>
  <si>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</si>
  <si>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</si>
  <si>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</si>
  <si>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</si>
  <si>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</si>
  <si>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</si>
  <si>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</si>
  <si>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</si>
  <si>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</si>
  <si>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</si>
  <si>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</si>
  <si>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</si>
  <si>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</si>
  <si>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</si>
  <si>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</si>
  <si>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</si>
  <si>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</si>
  <si>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</si>
  <si>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</si>
  <si>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</si>
  <si>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</si>
  <si>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</si>
  <si>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</si>
  <si>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</si>
  <si>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</si>
  <si>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</si>
  <si>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</si>
  <si>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</si>
  <si>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</si>
  <si>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</si>
  <si>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</si>
  <si>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</si>
  <si>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</si>
  <si>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</si>
  <si>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</si>
  <si>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</si>
  <si>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</si>
  <si>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</si>
  <si>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</si>
  <si>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</si>
  <si>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</si>
  <si>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</si>
  <si>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</si>
  <si>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</si>
  <si>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</si>
  <si>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</si>
  <si>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</si>
  <si>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</si>
  <si>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</si>
  <si>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</si>
  <si>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</si>
  <si>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</si>
  <si>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</si>
  <si>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</si>
  <si>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</si>
  <si>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</si>
  <si>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</si>
  <si>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</si>
  <si>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</si>
  <si>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</si>
  <si>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</si>
  <si>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</si>
  <si>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</si>
  <si>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</si>
  <si>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</si>
  <si>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</si>
  <si>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</si>
  <si>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</si>
  <si>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</si>
  <si>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</si>
  <si>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</si>
  <si>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</si>
  <si>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</si>
  <si>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</si>
  <si>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</si>
  <si>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</si>
  <si>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</si>
  <si>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</si>
  <si>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</si>
  <si>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</si>
  <si>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</si>
  <si>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</si>
  <si>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</si>
  <si>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</si>
  <si>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</si>
  <si>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</si>
  <si>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</si>
  <si>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</si>
  <si>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</si>
  <si>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</si>
  <si>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</si>
  <si>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</si>
  <si>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</si>
  <si>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</si>
  <si>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</si>
  <si>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</si>
  <si>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</si>
  <si>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</si>
  <si>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</si>
  <si>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</si>
  <si>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</si>
  <si>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</si>
  <si>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</si>
  <si>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</si>
  <si>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</si>
  <si>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</si>
  <si>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</si>
  <si>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</si>
  <si>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</si>
  <si>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</si>
  <si>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</si>
  <si>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</si>
  <si>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</si>
  <si>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</si>
  <si>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</si>
  <si>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</si>
  <si>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</si>
  <si>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</si>
  <si>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</si>
  <si>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</si>
  <si>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</si>
  <si>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</si>
  <si>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</si>
  <si>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</si>
  <si>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</si>
  <si>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</si>
  <si>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</si>
  <si>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</si>
  <si>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</si>
  <si>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</si>
  <si>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</si>
  <si>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</si>
  <si>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</si>
  <si>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</si>
  <si>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</si>
  <si>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</si>
  <si>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</si>
  <si>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</si>
  <si>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</si>
  <si>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</si>
  <si>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</si>
  <si>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</si>
  <si>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</si>
  <si>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</si>
  <si>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</si>
  <si>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</si>
  <si>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</si>
  <si>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</si>
  <si>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</si>
  <si>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</si>
  <si>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</si>
  <si>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</si>
  <si>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</si>
  <si>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</si>
  <si>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</si>
  <si>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</si>
  <si>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</si>
  <si>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</si>
  <si>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</si>
  <si>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</si>
  <si>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</si>
  <si>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</si>
  <si>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</si>
  <si>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</si>
  <si>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</si>
  <si>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</si>
  <si>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</si>
  <si>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</si>
  <si>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</si>
  <si>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</si>
  <si>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</si>
  <si>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</si>
  <si>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</si>
  <si>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</si>
  <si>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</si>
  <si>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</si>
  <si>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</si>
  <si>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</si>
  <si>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</si>
  <si>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</si>
  <si>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</si>
  <si>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</si>
  <si>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</si>
  <si>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</si>
  <si>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</si>
  <si>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</si>
  <si>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</si>
  <si>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</si>
  <si>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</si>
  <si>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</si>
  <si>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</si>
  <si>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</si>
  <si>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</si>
  <si>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</si>
  <si>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</si>
  <si>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</si>
  <si>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</si>
  <si>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</si>
  <si>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</si>
  <si>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</si>
  <si>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</si>
  <si>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</si>
  <si>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</si>
  <si>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</si>
  <si>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</si>
  <si>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</si>
  <si>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</si>
  <si>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</si>
  <si>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</si>
  <si>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</si>
  <si>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</si>
  <si>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</si>
  <si>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</si>
  <si>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</si>
  <si>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</si>
  <si>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</si>
  <si>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</si>
  <si>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</si>
  <si>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</si>
  <si>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</si>
  <si>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</si>
  <si>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</si>
  <si>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</si>
  <si>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</si>
  <si>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</si>
  <si>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</si>
  <si>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</si>
  <si>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</si>
  <si>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</si>
  <si>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</si>
  <si>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</si>
  <si>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</si>
  <si>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</si>
  <si>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</si>
  <si>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</si>
  <si>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</si>
  <si>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</si>
  <si>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</si>
  <si>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</si>
  <si>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</si>
  <si>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</si>
  <si>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</si>
  <si>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</si>
  <si>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</si>
  <si>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</si>
  <si>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</si>
  <si>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</si>
  <si>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</si>
  <si>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</si>
  <si>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</si>
  <si>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</si>
  <si>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</si>
  <si>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</si>
  <si>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</si>
  <si>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</si>
  <si>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</si>
  <si>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</si>
  <si>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</si>
  <si>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</si>
  <si>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</si>
  <si>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</si>
  <si>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</si>
  <si>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</si>
  <si>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</si>
  <si>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</si>
  <si>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</si>
  <si>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</si>
  <si>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</si>
  <si>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</si>
  <si>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</si>
  <si>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</si>
  <si>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</si>
  <si>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</si>
  <si>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</si>
  <si>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</si>
  <si>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</si>
  <si>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</si>
  <si>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</si>
  <si>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</si>
  <si>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</si>
  <si>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</si>
  <si>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</si>
  <si>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</si>
  <si>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</si>
  <si>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</si>
  <si>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</si>
  <si>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</si>
  <si>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</si>
  <si>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</si>
  <si>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</si>
  <si>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</si>
  <si>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</si>
  <si>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</si>
  <si>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</si>
  <si>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</si>
  <si>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</si>
  <si>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</si>
  <si>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</si>
  <si>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</si>
  <si>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</si>
  <si>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</si>
  <si>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</si>
  <si>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</si>
  <si>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</si>
  <si>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</si>
  <si>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</si>
  <si>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</si>
  <si>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</si>
  <si>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</si>
  <si>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</si>
  <si>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</si>
  <si>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</si>
  <si>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</si>
  <si>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</si>
  <si>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</si>
  <si>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</si>
  <si>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</si>
  <si>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</si>
  <si>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</si>
  <si>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</si>
  <si>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</si>
  <si>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</si>
  <si>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</si>
  <si>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</si>
  <si>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</si>
  <si>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</si>
  <si>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</si>
  <si>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</si>
  <si>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</si>
  <si>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</si>
  <si>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</si>
  <si>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</si>
  <si>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</si>
  <si>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</si>
  <si>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</si>
  <si>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</si>
  <si>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</si>
  <si>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</si>
  <si>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</si>
  <si>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</si>
  <si>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</si>
  <si>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</si>
  <si>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</si>
  <si>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</si>
  <si>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</si>
  <si>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</si>
  <si>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</si>
  <si>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</si>
  <si>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</si>
  <si>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</si>
  <si>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</si>
  <si>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</si>
  <si>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</si>
  <si>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</si>
  <si>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</si>
  <si>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</si>
  <si>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</si>
  <si>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</si>
  <si>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</si>
  <si>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</si>
  <si>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</si>
  <si>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</si>
  <si>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</si>
  <si>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</si>
  <si>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</si>
  <si>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</si>
  <si>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</si>
  <si>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</si>
  <si>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</si>
  <si>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</si>
  <si>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</si>
  <si>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</si>
  <si>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</si>
  <si>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</si>
  <si>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</si>
  <si>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</si>
  <si>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</si>
  <si>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</si>
  <si>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</si>
  <si>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</si>
  <si>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</si>
  <si>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</si>
  <si>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</si>
  <si>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</si>
  <si>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</si>
  <si>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</si>
  <si>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</si>
  <si>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</si>
  <si>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</si>
  <si>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</si>
  <si>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</si>
  <si>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</si>
  <si>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</si>
  <si>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</si>
  <si>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</si>
  <si>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</si>
  <si>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</si>
  <si>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</si>
  <si>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</si>
  <si>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</si>
  <si>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</si>
  <si>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</si>
  <si>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</si>
  <si>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</si>
  <si>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</si>
  <si>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</si>
  <si>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</si>
  <si>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</si>
  <si>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</si>
  <si>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</si>
  <si>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</si>
  <si>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</si>
  <si>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</si>
  <si>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</si>
  <si>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</si>
  <si>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</si>
  <si>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</si>
  <si>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</si>
  <si>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</si>
  <si>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</si>
  <si>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</si>
  <si>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</si>
  <si>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</si>
  <si>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</si>
  <si>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</si>
  <si>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</si>
  <si>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</si>
  <si>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</si>
  <si>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</si>
  <si>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</si>
  <si>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</si>
  <si>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</si>
  <si>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</si>
  <si>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</si>
  <si>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</si>
  <si>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</si>
  <si>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</si>
  <si>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</si>
  <si>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</si>
  <si>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</si>
  <si>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</si>
  <si>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</si>
  <si>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</si>
  <si>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</si>
  <si>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</si>
  <si>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</si>
  <si>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</si>
  <si>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</si>
  <si>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</si>
  <si>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</si>
  <si>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</si>
  <si>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</si>
  <si>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</si>
  <si>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</si>
  <si>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</si>
  <si>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</si>
  <si>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</si>
  <si>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</si>
  <si>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</si>
  <si>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</si>
  <si>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</si>
  <si>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</si>
  <si>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</si>
  <si>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</si>
  <si>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</si>
  <si>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</si>
  <si>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</si>
  <si>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</si>
  <si>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</si>
  <si>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</si>
  <si>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</si>
  <si>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</si>
  <si>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</si>
  <si>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</si>
  <si>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</si>
  <si>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</si>
  <si>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</si>
  <si>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</si>
  <si>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</si>
  <si>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</si>
  <si>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</si>
  <si>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</si>
  <si>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</si>
  <si>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</si>
  <si>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</si>
  <si>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</si>
  <si>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</si>
  <si>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</si>
  <si>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</si>
  <si>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</si>
  <si>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</si>
  <si>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</si>
  <si>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</si>
  <si>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</si>
  <si>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</si>
  <si>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</si>
  <si>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</si>
  <si>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</si>
  <si>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</si>
  <si>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</si>
  <si>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</si>
  <si>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</si>
  <si>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</si>
  <si>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</si>
  <si>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</si>
  <si>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</si>
  <si>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</si>
  <si>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</si>
  <si>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</si>
  <si>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</si>
  <si>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</si>
  <si>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</si>
  <si>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</si>
  <si>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</si>
  <si>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</si>
  <si>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</si>
  <si>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</si>
  <si>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</si>
  <si>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</si>
  <si>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</si>
  <si>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</si>
  <si>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</si>
  <si>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</si>
  <si>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</si>
  <si>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</si>
  <si>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</si>
  <si>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</si>
  <si>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</si>
  <si>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</si>
  <si>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</si>
  <si>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</si>
  <si>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</si>
  <si>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</si>
  <si>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</si>
  <si>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</si>
  <si>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</si>
  <si>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</si>
  <si>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</si>
  <si>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</si>
  <si>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</si>
  <si>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</si>
  <si>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</si>
  <si>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</si>
  <si>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</si>
  <si>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</si>
  <si>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</si>
  <si>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</si>
  <si>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</si>
  <si>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</si>
  <si>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</si>
  <si>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</si>
  <si>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</si>
  <si>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</si>
  <si>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</si>
  <si>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</si>
  <si>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</si>
  <si>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</si>
  <si>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</si>
  <si>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</si>
  <si>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</si>
  <si>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</si>
  <si>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</si>
  <si>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</si>
  <si>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</si>
  <si>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</si>
  <si>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</si>
  <si>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</si>
  <si>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</si>
  <si>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</si>
  <si>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</si>
  <si>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</si>
  <si>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</si>
  <si>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</si>
  <si>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</si>
  <si>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</si>
  <si>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</si>
  <si>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</si>
  <si>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</si>
  <si>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</si>
  <si>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</si>
  <si>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</si>
  <si>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</si>
  <si>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</si>
  <si>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</si>
  <si>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</si>
  <si>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</si>
  <si>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</si>
  <si>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</si>
  <si>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</si>
  <si>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</si>
  <si>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</si>
  <si>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</si>
  <si>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</si>
  <si>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</si>
  <si>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</si>
  <si>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</si>
  <si>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</si>
  <si>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</si>
  <si>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</si>
  <si>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</si>
  <si>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</si>
  <si>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</si>
  <si>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</si>
  <si>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</si>
  <si>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</si>
  <si>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</si>
  <si>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</si>
  <si>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</si>
  <si>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</si>
  <si>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</si>
  <si>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</si>
  <si>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</si>
  <si>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</si>
  <si>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</si>
  <si>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</si>
  <si>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</si>
  <si>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</si>
  <si>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</si>
  <si>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</si>
  <si>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</si>
  <si>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</si>
  <si>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</si>
  <si>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</si>
  <si>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</si>
  <si>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</si>
  <si>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</si>
  <si>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</si>
  <si>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</si>
  <si>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</si>
  <si>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</si>
  <si>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</si>
  <si>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</si>
  <si>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</si>
  <si>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</si>
  <si>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</si>
  <si>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</si>
  <si>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</si>
  <si>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</si>
  <si>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</si>
  <si>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</si>
  <si>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</si>
  <si>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</si>
  <si>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</si>
  <si>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</si>
  <si>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</si>
  <si>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</si>
  <si>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</si>
  <si>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</si>
  <si>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</si>
  <si>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</si>
  <si>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</si>
  <si>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</si>
  <si>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</si>
  <si>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</si>
  <si>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</si>
  <si>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</si>
  <si>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</si>
  <si>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</si>
  <si>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</si>
  <si>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</si>
  <si>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</si>
  <si>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</si>
  <si>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</si>
  <si>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</si>
  <si>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</si>
  <si>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</si>
  <si>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</si>
  <si>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</si>
  <si>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</si>
  <si>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</si>
  <si>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</si>
  <si>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</si>
  <si>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</si>
  <si>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</si>
  <si>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</si>
  <si>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</si>
  <si>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</si>
  <si>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</si>
  <si>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</si>
  <si>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</si>
  <si>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</si>
  <si>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</si>
  <si>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</si>
  <si>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</si>
  <si>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</si>
  <si>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</si>
  <si>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</si>
  <si>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</si>
  <si>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</si>
  <si>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</si>
  <si>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</si>
  <si>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</si>
  <si>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</si>
  <si>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</si>
  <si>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</si>
  <si>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</si>
  <si>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</si>
  <si>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</si>
  <si>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</si>
  <si>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</si>
  <si>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</si>
  <si>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</si>
  <si>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</si>
  <si>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</si>
  <si>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</si>
  <si>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</si>
  <si>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</si>
  <si>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</si>
  <si>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</si>
  <si>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</si>
  <si>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</si>
  <si>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</si>
  <si>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</si>
  <si>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</si>
  <si>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</si>
  <si>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</si>
  <si>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</si>
  <si>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</si>
  <si>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</si>
  <si>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</si>
  <si>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</si>
  <si>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</si>
  <si>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</si>
  <si>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</si>
  <si>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</si>
  <si>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</si>
  <si>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</si>
  <si>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</si>
  <si>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</si>
  <si>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</si>
  <si>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</si>
  <si>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</si>
  <si>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</si>
  <si>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</si>
  <si>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</si>
  <si>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</si>
  <si>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</si>
  <si>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</si>
  <si>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</si>
  <si>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</si>
  <si>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</si>
  <si>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</si>
  <si>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</si>
  <si>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</si>
  <si>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</si>
  <si>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</si>
  <si>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</si>
  <si>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</si>
  <si>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</si>
  <si>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</si>
  <si>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</si>
  <si>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</si>
  <si>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</si>
  <si>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</si>
  <si>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</si>
  <si>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</si>
  <si>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</si>
  <si>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</si>
  <si>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</si>
  <si>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</si>
  <si>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</si>
  <si>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</si>
  <si>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</si>
  <si>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</si>
  <si>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</si>
  <si>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</si>
  <si>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</si>
  <si>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</si>
  <si>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</si>
  <si>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</si>
  <si>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</si>
  <si>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</si>
  <si>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</si>
  <si>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</si>
  <si>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</si>
  <si>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</si>
  <si>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</si>
  <si>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</si>
  <si>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</si>
  <si>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</si>
  <si>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</si>
  <si>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</si>
  <si>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</si>
  <si>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</si>
  <si>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</si>
  <si>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</si>
  <si>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</si>
  <si>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</si>
  <si>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</si>
  <si>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</si>
  <si>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</si>
  <si>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</si>
  <si>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</si>
  <si>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</si>
  <si>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</si>
  <si>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</si>
  <si>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</si>
  <si>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</si>
  <si>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</si>
  <si>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</si>
  <si>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</si>
  <si>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</si>
  <si>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</si>
  <si>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</si>
  <si>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</si>
  <si>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</si>
  <si>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</si>
  <si>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</si>
  <si>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</si>
  <si>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</si>
  <si>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</si>
  <si>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</si>
  <si>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</si>
  <si>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</si>
  <si>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</si>
  <si>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</si>
  <si>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</si>
  <si>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</si>
  <si>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</si>
  <si>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</si>
  <si>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</si>
  <si>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</si>
  <si>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</si>
  <si>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</si>
  <si>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</si>
  <si>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</si>
  <si>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</si>
  <si>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</si>
  <si>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</si>
  <si>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</si>
  <si>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</si>
  <si>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</si>
  <si>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</si>
  <si>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</si>
  <si>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</si>
  <si>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</si>
  <si>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</si>
  <si>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</si>
  <si>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</si>
  <si>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</si>
  <si>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</si>
  <si>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</si>
  <si>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</si>
  <si>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</si>
  <si>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</si>
  <si>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</si>
  <si>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</si>
  <si>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</si>
  <si>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</si>
  <si>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</si>
  <si>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</si>
  <si>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</si>
  <si>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</si>
  <si>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</si>
  <si>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</si>
  <si>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</si>
  <si>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</si>
  <si>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</si>
  <si>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</si>
  <si>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</si>
  <si>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</si>
  <si>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</si>
  <si>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</si>
  <si>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</si>
  <si>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</si>
  <si>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</si>
  <si>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</si>
  <si>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</si>
  <si>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</si>
  <si>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</si>
  <si>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</si>
  <si>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</si>
  <si>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</si>
  <si>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</si>
  <si>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</si>
  <si>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</si>
  <si>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</si>
  <si>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</si>
  <si>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</si>
  <si>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</si>
  <si>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</si>
  <si>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</si>
  <si>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</si>
  <si>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</si>
  <si>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</si>
  <si>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</si>
  <si>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</si>
  <si>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</si>
  <si>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</si>
  <si>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</si>
  <si>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</si>
  <si>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</si>
  <si>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</si>
  <si>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</si>
  <si>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</si>
  <si>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</si>
  <si>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</si>
  <si>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</si>
  <si>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</si>
  <si>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</si>
  <si>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</si>
  <si>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</si>
  <si>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</si>
  <si>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</si>
  <si>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</si>
  <si>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</si>
  <si>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</si>
  <si>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</si>
  <si>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</si>
  <si>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</si>
  <si>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</si>
  <si>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</si>
  <si>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</si>
  <si>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</si>
  <si>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</si>
  <si>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</si>
  <si>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</si>
  <si>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</si>
  <si>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</si>
  <si>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</si>
  <si>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</si>
  <si>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</si>
  <si>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</si>
  <si>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</si>
  <si>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</si>
  <si>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</si>
  <si>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</si>
  <si>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</si>
  <si>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</si>
  <si>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</si>
  <si>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</si>
  <si>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</si>
  <si>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</si>
  <si>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</si>
  <si>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</si>
  <si>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</si>
  <si>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</si>
  <si>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</si>
  <si>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</si>
  <si>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</si>
  <si>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</si>
  <si>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</si>
  <si>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</si>
  <si>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</si>
  <si>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</si>
  <si>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</si>
  <si>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</si>
  <si>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</si>
  <si>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</si>
  <si>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</si>
  <si>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</si>
  <si>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</si>
  <si>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</si>
  <si>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</si>
  <si>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</si>
  <si>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</si>
  <si>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</si>
  <si>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</si>
  <si>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</si>
  <si>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</si>
  <si>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</si>
  <si>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</si>
  <si>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</si>
  <si>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</si>
  <si>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</si>
  <si>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</si>
  <si>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</si>
  <si>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</si>
  <si>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</si>
  <si>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</si>
  <si>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</si>
  <si>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</si>
  <si>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</si>
  <si>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</si>
  <si>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</si>
  <si>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</si>
  <si>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</si>
  <si>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</si>
  <si>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</si>
  <si>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</si>
  <si>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</si>
  <si>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</si>
  <si>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</si>
  <si>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</si>
  <si>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</si>
  <si>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</si>
  <si>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</si>
  <si>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</si>
  <si>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</si>
  <si>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</si>
  <si>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</si>
  <si>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</si>
  <si>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</si>
  <si>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</si>
  <si>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</si>
  <si>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</si>
  <si>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</si>
  <si>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</si>
  <si>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</si>
  <si>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</si>
  <si>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</si>
  <si>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</si>
  <si>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</si>
  <si>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</si>
  <si>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</si>
  <si>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</si>
  <si>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</si>
  <si>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</si>
  <si>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</si>
  <si>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</si>
  <si>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</si>
  <si>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</si>
  <si>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</si>
  <si>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</si>
  <si>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</si>
  <si>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</si>
  <si>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</si>
  <si>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</si>
  <si>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</si>
  <si>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</si>
  <si>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</si>
  <si>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</si>
  <si>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</si>
  <si>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</si>
  <si>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</si>
  <si>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</si>
  <si>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</si>
  <si>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</si>
  <si>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</si>
  <si>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</si>
  <si>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</si>
  <si>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</si>
  <si>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</si>
  <si>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</si>
  <si>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</si>
  <si>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</si>
  <si>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</si>
  <si>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</si>
  <si>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</si>
  <si>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</si>
  <si>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</si>
  <si>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</si>
  <si>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</si>
  <si>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</si>
  <si>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</si>
  <si>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</si>
  <si>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</si>
  <si>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</si>
  <si>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</si>
  <si>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</si>
  <si>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</si>
  <si>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</si>
  <si>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</si>
  <si>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</si>
  <si>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</si>
  <si>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</si>
  <si>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</si>
  <si>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</si>
  <si>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</si>
  <si>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</si>
  <si>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</si>
  <si>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</si>
  <si>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</si>
  <si>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</si>
  <si>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</si>
  <si>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</si>
  <si>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</si>
  <si>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</si>
  <si>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</si>
  <si>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</si>
  <si>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</si>
  <si>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</si>
  <si>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</si>
  <si>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</si>
  <si>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</si>
  <si>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</si>
  <si>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</si>
  <si>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</si>
  <si>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</si>
  <si>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</si>
  <si>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</si>
  <si>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</si>
  <si>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</si>
  <si>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</si>
  <si>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</si>
  <si>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</si>
  <si>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</si>
  <si>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</si>
  <si>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</si>
  <si>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</si>
  <si>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</si>
  <si>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</si>
  <si>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</si>
  <si>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</si>
  <si>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</si>
  <si>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</si>
  <si>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</si>
  <si>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</si>
  <si>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</si>
  <si>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</si>
  <si>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</si>
  <si>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</si>
  <si>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</si>
  <si>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</si>
  <si>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</si>
  <si>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</si>
  <si>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</si>
  <si>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</si>
  <si>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</si>
  <si>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</si>
  <si>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</si>
  <si>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</si>
  <si>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</si>
  <si>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</si>
  <si>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</si>
  <si>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</si>
  <si>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</si>
  <si>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</si>
  <si>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</si>
  <si>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</si>
  <si>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</si>
  <si>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</si>
  <si>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</si>
  <si>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</si>
  <si>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</si>
  <si>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</si>
  <si>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</si>
  <si>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</si>
  <si>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</si>
  <si>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</si>
  <si>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</si>
  <si>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</si>
  <si>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</si>
  <si>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</si>
  <si>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</si>
  <si>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</si>
  <si>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</si>
  <si>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</si>
  <si>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</si>
  <si>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</si>
  <si>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</si>
  <si>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</si>
  <si>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</si>
  <si>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</si>
  <si>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</si>
  <si>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</si>
  <si>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</si>
  <si>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</si>
  <si>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</si>
  <si>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</si>
  <si>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</si>
  <si>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</si>
  <si>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</si>
  <si>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</si>
  <si>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</si>
  <si>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</si>
  <si>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</si>
  <si>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</si>
  <si>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</si>
  <si>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</si>
  <si>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</si>
  <si>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</si>
  <si>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</si>
  <si>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</si>
  <si>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</si>
  <si>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</si>
  <si>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</si>
  <si>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</si>
  <si>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</si>
  <si>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</si>
  <si>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</si>
  <si>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</si>
  <si>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</si>
  <si>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</si>
  <si>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</si>
  <si>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</si>
  <si>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</si>
  <si>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</si>
  <si>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</si>
  <si>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</si>
  <si>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</si>
  <si>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</si>
  <si>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</si>
  <si>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</si>
  <si>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</si>
  <si>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</si>
  <si>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</si>
  <si>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</si>
  <si>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</si>
  <si>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</si>
  <si>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</si>
  <si>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</si>
  <si>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</si>
  <si>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</si>
  <si>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</si>
  <si>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</si>
  <si>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</si>
  <si>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</si>
  <si>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</si>
  <si>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</si>
  <si>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</si>
  <si>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</si>
  <si>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</si>
  <si>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</si>
  <si>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</si>
  <si>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</si>
  <si>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</si>
  <si>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</si>
  <si>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</si>
  <si>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</si>
  <si>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</si>
  <si>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</si>
  <si>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</si>
  <si>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</si>
  <si>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</si>
  <si>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</si>
  <si>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</si>
  <si>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</si>
  <si>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</si>
  <si>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</si>
  <si>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</si>
  <si>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</si>
  <si>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</si>
  <si>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</si>
  <si>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</si>
  <si>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</si>
  <si>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</si>
  <si>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</si>
  <si>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</si>
  <si>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</si>
  <si>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</si>
  <si>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</si>
  <si>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</si>
  <si>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</si>
  <si>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</si>
  <si>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</si>
  <si>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</si>
  <si>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</si>
  <si>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</si>
  <si>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</si>
  <si>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</si>
  <si>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</si>
  <si>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</si>
  <si>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</si>
  <si>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</si>
  <si>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</si>
  <si>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</si>
  <si>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</si>
  <si>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</si>
  <si>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</si>
  <si>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</si>
  <si>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</si>
  <si>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</si>
  <si>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</si>
  <si>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</si>
  <si>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</si>
  <si>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</si>
  <si>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</si>
  <si>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</si>
  <si>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</si>
  <si>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</si>
  <si>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</si>
  <si>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</si>
  <si>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</si>
  <si>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</si>
  <si>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</si>
  <si>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</si>
  <si>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</si>
  <si>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</si>
  <si>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</si>
  <si>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</si>
  <si>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</si>
  <si>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</si>
  <si>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</si>
  <si>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</si>
  <si>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</si>
  <si>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</si>
  <si>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</si>
  <si>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</si>
  <si>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</si>
  <si>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</si>
  <si>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</si>
  <si>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</si>
  <si>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</si>
  <si>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</si>
  <si>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</si>
  <si>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</si>
  <si>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</si>
  <si>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</si>
  <si>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</si>
  <si>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</si>
  <si>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</si>
  <si>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</si>
  <si>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</si>
  <si>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</si>
  <si>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</si>
  <si>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</si>
  <si>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</si>
  <si>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</si>
  <si>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</si>
  <si>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</si>
  <si>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</si>
  <si>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</si>
  <si>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</si>
  <si>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</si>
  <si>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</si>
  <si>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</si>
  <si>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</si>
  <si>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</si>
  <si>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</si>
  <si>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</si>
  <si>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</si>
  <si>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</si>
  <si>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</si>
  <si>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</si>
  <si>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</si>
  <si>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</si>
  <si>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</si>
  <si>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</si>
  <si>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</si>
  <si>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</si>
  <si>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</si>
  <si>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</si>
  <si>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</si>
  <si>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</si>
  <si>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</si>
  <si>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</si>
  <si>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</si>
  <si>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</si>
  <si>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</si>
  <si>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</si>
  <si>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</si>
  <si>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</si>
  <si>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</si>
  <si>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</si>
  <si>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</si>
  <si>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</si>
  <si>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</si>
  <si>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</si>
  <si>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</si>
  <si>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</si>
  <si>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</si>
  <si>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</si>
  <si>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</si>
  <si>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</si>
  <si>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</si>
  <si>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</si>
  <si>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</si>
  <si>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</si>
  <si>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</si>
  <si>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</si>
  <si>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</si>
  <si>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</si>
  <si>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</si>
  <si>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</si>
  <si>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</si>
  <si>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</si>
  <si>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</si>
  <si>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</si>
  <si>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</si>
  <si>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</si>
  <si>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</si>
  <si>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</si>
  <si>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</si>
  <si>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</si>
  <si>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</si>
  <si>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</si>
  <si>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</si>
  <si>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</si>
  <si>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</si>
  <si>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</si>
  <si>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</si>
  <si>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</si>
  <si>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</si>
  <si>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</si>
  <si>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</si>
  <si>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</si>
  <si>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</si>
  <si>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</si>
  <si>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</si>
  <si>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</si>
  <si>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</si>
  <si>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</si>
  <si>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</si>
  <si>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</si>
  <si>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</si>
  <si>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</si>
  <si>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</si>
  <si>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</si>
  <si>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</si>
  <si>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</si>
  <si>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</si>
  <si>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</si>
  <si>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</si>
  <si>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</si>
  <si>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</si>
  <si>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</si>
  <si>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</si>
  <si>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</si>
  <si>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</si>
  <si>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</si>
  <si>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</si>
  <si>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</si>
  <si>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</si>
  <si>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</si>
  <si>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</si>
  <si>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</si>
  <si>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</si>
  <si>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</si>
  <si>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</si>
  <si>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</si>
  <si>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</si>
  <si>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</si>
  <si>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</si>
  <si>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</si>
  <si>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</si>
  <si>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</si>
  <si>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</si>
  <si>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</si>
  <si>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</si>
  <si>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</si>
  <si>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</si>
  <si>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</si>
  <si>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</si>
  <si>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</si>
  <si>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</si>
  <si>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</si>
  <si>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</si>
  <si>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</si>
  <si>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</si>
  <si>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</si>
  <si>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</si>
  <si>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</si>
  <si>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</si>
  <si>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</si>
  <si>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</si>
  <si>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</si>
  <si>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</si>
  <si>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</si>
  <si>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</si>
  <si>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</si>
  <si>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</si>
  <si>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</si>
  <si>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</si>
  <si>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</si>
  <si>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</si>
  <si>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</si>
  <si>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</si>
  <si>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</si>
  <si>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</si>
  <si>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</si>
  <si>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</si>
  <si>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</si>
  <si>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</si>
  <si>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</si>
  <si>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</si>
  <si>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</si>
  <si>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</si>
  <si>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</si>
  <si>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</si>
  <si>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</si>
  <si>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</si>
  <si>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</si>
  <si>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</si>
  <si>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</si>
  <si>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</si>
  <si>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</si>
  <si>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</si>
  <si>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</si>
  <si>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</si>
  <si>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</si>
  <si>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</si>
  <si>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</si>
  <si>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</si>
  <si>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</si>
  <si>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</si>
  <si>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</si>
  <si>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</si>
  <si>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</si>
  <si>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</si>
  <si>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</si>
  <si>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</si>
  <si>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</si>
  <si>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</si>
  <si>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</si>
  <si>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</si>
  <si>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</si>
  <si>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</si>
  <si>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</si>
  <si>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</si>
  <si>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</si>
  <si>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</si>
  <si>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</si>
  <si>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</si>
  <si>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</si>
  <si>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</si>
  <si>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</si>
  <si>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</si>
  <si>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</si>
  <si>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</si>
  <si>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</si>
  <si>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</si>
  <si>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</si>
  <si>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</si>
  <si>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</si>
  <si>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</si>
  <si>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</si>
  <si>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</si>
  <si>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</si>
  <si>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</si>
  <si>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</si>
  <si>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</si>
  <si>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</si>
  <si>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</si>
  <si>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</si>
  <si>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</si>
  <si>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</si>
  <si>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</si>
  <si>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</si>
  <si>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</si>
  <si>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</si>
  <si>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</si>
  <si>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</si>
  <si>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</si>
  <si>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</si>
  <si>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</si>
  <si>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</si>
  <si>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</si>
  <si>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</si>
  <si>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</si>
  <si>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</si>
  <si>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</si>
  <si>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</si>
  <si>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</si>
  <si>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</si>
  <si>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</si>
  <si>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</si>
  <si>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</si>
  <si>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</si>
  <si>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</si>
  <si>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</si>
  <si>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</si>
  <si>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</si>
  <si>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</si>
  <si>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</si>
  <si>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</si>
  <si>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</si>
  <si>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</si>
  <si>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</si>
  <si>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</si>
  <si>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</si>
  <si>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</si>
  <si>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</si>
  <si>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</si>
  <si>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</si>
  <si>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</si>
  <si>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</si>
  <si>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</si>
  <si>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</si>
  <si>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</si>
  <si>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</si>
  <si>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</si>
  <si>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</si>
  <si>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</si>
  <si>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</si>
  <si>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</si>
  <si>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</si>
  <si>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</si>
  <si>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</si>
  <si>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</si>
  <si>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</si>
  <si>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</si>
  <si>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</si>
  <si>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</si>
  <si>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</si>
  <si>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</si>
  <si>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</si>
  <si>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</si>
  <si>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</si>
  <si>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</si>
  <si>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</si>
  <si>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</si>
  <si>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</si>
  <si>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</si>
  <si>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</si>
  <si>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</si>
  <si>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</si>
  <si>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</si>
  <si>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</si>
  <si>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</si>
  <si>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</si>
  <si>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</si>
  <si>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</si>
  <si>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</si>
  <si>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</si>
  <si>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</si>
  <si>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</si>
  <si>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</si>
  <si>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</si>
  <si>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</si>
  <si>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</si>
  <si>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</si>
  <si>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</si>
  <si>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</si>
  <si>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</si>
  <si>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</si>
  <si>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</si>
  <si>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</si>
  <si>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</si>
  <si>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</si>
  <si>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</si>
  <si>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</si>
  <si>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</si>
  <si>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</si>
  <si>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</si>
  <si>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</si>
  <si>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</si>
  <si>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</si>
  <si>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</si>
  <si>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</si>
  <si>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</si>
  <si>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</si>
  <si>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</si>
  <si>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</si>
  <si>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</si>
  <si>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</si>
  <si>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</si>
  <si>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</si>
  <si>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</si>
  <si>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</si>
  <si>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</si>
  <si>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</si>
  <si>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</si>
  <si>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</si>
  <si>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</si>
  <si>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</si>
  <si>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</si>
  <si>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</si>
  <si>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</si>
  <si>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</si>
  <si>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</si>
  <si>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</si>
  <si>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</si>
  <si>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</si>
  <si>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</si>
  <si>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</si>
  <si>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</si>
  <si>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</si>
  <si>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</si>
  <si>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</si>
  <si>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</si>
  <si>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</si>
  <si>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</si>
  <si>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</si>
  <si>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</si>
  <si>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</si>
  <si>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</si>
  <si>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</si>
  <si>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</si>
  <si>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</si>
  <si>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</si>
  <si>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</si>
  <si>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</si>
  <si>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</si>
  <si>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</si>
  <si>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</si>
  <si>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</si>
  <si>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</si>
  <si>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</si>
  <si>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</si>
  <si>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</si>
  <si>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</si>
  <si>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</si>
  <si>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</si>
  <si>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</si>
  <si>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</si>
  <si>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</si>
  <si>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</si>
  <si>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</si>
  <si>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</si>
  <si>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</si>
  <si>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</si>
  <si>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</si>
  <si>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</si>
  <si>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</si>
  <si>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</si>
  <si>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</si>
  <si>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</si>
  <si>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</si>
  <si>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</si>
  <si>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</si>
  <si>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</si>
  <si>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</si>
  <si>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</si>
  <si>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</si>
  <si>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</si>
  <si>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</si>
  <si>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</si>
  <si>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</si>
  <si>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</si>
  <si>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</si>
  <si>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</si>
  <si>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</si>
  <si>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</si>
  <si>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</si>
  <si>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</si>
  <si>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</si>
  <si>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</si>
  <si>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</si>
  <si>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</si>
  <si>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</si>
  <si>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</si>
  <si>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</si>
  <si>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</si>
  <si>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</si>
  <si>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</si>
  <si>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</si>
  <si>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</si>
  <si>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</si>
  <si>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</si>
  <si>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</si>
  <si>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</si>
  <si>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</si>
  <si>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</si>
  <si>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</si>
  <si>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</si>
  <si>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</si>
  <si>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</si>
  <si>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</si>
  <si>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</si>
  <si>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</si>
  <si>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</si>
  <si>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</si>
  <si>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</si>
  <si>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</si>
  <si>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</si>
  <si>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</si>
  <si>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</si>
  <si>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</si>
  <si>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</si>
  <si>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</si>
  <si>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</si>
  <si>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</si>
  <si>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</si>
  <si>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</si>
  <si>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</si>
  <si>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</si>
  <si>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</si>
  <si>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</si>
  <si>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</si>
  <si>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</si>
  <si>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</si>
  <si>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</si>
  <si>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</si>
  <si>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</si>
  <si>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</si>
  <si>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</si>
  <si>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</si>
  <si>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</si>
  <si>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</si>
  <si>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</si>
  <si>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</si>
  <si>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</si>
  <si>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</si>
  <si>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</si>
  <si>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</si>
  <si>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</si>
  <si>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</si>
  <si>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</si>
  <si>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</si>
  <si>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</si>
  <si>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</si>
  <si>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</si>
  <si>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</si>
  <si>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</si>
  <si>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</si>
  <si>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</si>
  <si>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</si>
  <si>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</si>
  <si>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</si>
  <si>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</si>
  <si>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</si>
  <si>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</si>
  <si>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</si>
  <si>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</si>
  <si>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</si>
  <si>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</si>
  <si>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</si>
  <si>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</si>
  <si>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</si>
  <si>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</si>
  <si>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</si>
  <si>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</si>
  <si>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</si>
  <si>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</si>
  <si>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</si>
  <si>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</si>
  <si>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</si>
  <si>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</si>
  <si>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</si>
  <si>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</si>
  <si>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</si>
  <si>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</si>
  <si>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</si>
  <si>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</si>
  <si>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</si>
  <si>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</si>
  <si>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</si>
  <si>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</si>
  <si>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</si>
  <si>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</si>
  <si>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</si>
  <si>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</si>
  <si>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</si>
  <si>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</si>
  <si>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</si>
  <si>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</si>
  <si>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</si>
  <si>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</si>
  <si>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</si>
  <si>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</si>
  <si>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</si>
  <si>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</si>
  <si>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</si>
  <si>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</si>
  <si>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</si>
  <si>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</si>
  <si>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</si>
  <si>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</si>
  <si>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</si>
  <si>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</si>
  <si>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</si>
  <si>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</si>
  <si>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</si>
  <si>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</si>
  <si>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</si>
  <si>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</si>
  <si>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</si>
  <si>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</si>
  <si>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</si>
  <si>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</si>
  <si>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</si>
  <si>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</si>
  <si>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</si>
  <si>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</si>
  <si>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</si>
  <si>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</si>
  <si>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</si>
  <si>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</si>
  <si>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</si>
  <si>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</si>
  <si>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</si>
  <si>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</si>
  <si>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</si>
  <si>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</si>
  <si>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</si>
  <si>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</si>
  <si>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</si>
  <si>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</si>
  <si>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</si>
  <si>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</si>
  <si>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</si>
  <si>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</si>
  <si>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</si>
  <si>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</si>
  <si>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</si>
  <si>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</si>
  <si>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</si>
  <si>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</si>
  <si>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</si>
  <si>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</si>
  <si>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</si>
  <si>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</si>
  <si>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</si>
  <si>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</si>
  <si>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</si>
  <si>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</si>
  <si>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</si>
  <si>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</si>
  <si>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</si>
  <si>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</si>
  <si>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</si>
  <si>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</si>
  <si>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</si>
  <si>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</si>
  <si>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</si>
  <si>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</si>
  <si>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</si>
  <si>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</si>
  <si>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</si>
  <si>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</si>
  <si>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</si>
  <si>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</si>
  <si>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</si>
  <si>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</si>
  <si>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</si>
  <si>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</si>
  <si>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</si>
  <si>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</si>
  <si>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</si>
  <si>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</si>
  <si>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</si>
  <si>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</si>
  <si>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</si>
  <si>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</si>
  <si>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</si>
  <si>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</si>
  <si>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</si>
  <si>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</si>
  <si>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</si>
  <si>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</si>
  <si>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</si>
  <si>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</si>
  <si>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</si>
  <si>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</si>
  <si>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</si>
  <si>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</si>
  <si>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</si>
  <si>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</si>
  <si>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</si>
  <si>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</si>
  <si>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</si>
  <si>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</si>
  <si>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</si>
  <si>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</si>
  <si>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</si>
  <si>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</si>
  <si>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</si>
  <si>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</si>
  <si>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</si>
  <si>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</si>
  <si>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</si>
  <si>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</si>
  <si>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</si>
  <si>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</si>
  <si>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</si>
  <si>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</si>
  <si>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</si>
  <si>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</si>
  <si>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</si>
  <si>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</si>
  <si>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</si>
  <si>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</si>
  <si>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</si>
  <si>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</si>
  <si>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</si>
  <si>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</si>
  <si>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</si>
  <si>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</si>
  <si>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</si>
  <si>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</si>
  <si>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</si>
  <si>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</si>
  <si>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</si>
  <si>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</si>
  <si>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</si>
  <si>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</si>
  <si>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</si>
  <si>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</si>
  <si>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</si>
  <si>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</si>
  <si>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</si>
  <si>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</si>
  <si>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</si>
  <si>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</si>
  <si>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</si>
  <si>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</si>
  <si>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</si>
  <si>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</si>
  <si>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</si>
  <si>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</si>
  <si>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</si>
  <si>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</si>
  <si>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</si>
  <si>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</si>
  <si>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</si>
  <si>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</si>
  <si>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</si>
  <si>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</si>
  <si>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</si>
  <si>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</si>
  <si>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</si>
  <si>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</si>
  <si>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</si>
  <si>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</si>
  <si>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</si>
  <si>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</si>
  <si>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</si>
  <si>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</si>
  <si>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</si>
  <si>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</si>
  <si>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</si>
  <si>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</si>
  <si>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</si>
  <si>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</si>
  <si>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</si>
  <si>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</si>
  <si>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</si>
  <si>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</si>
  <si>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</si>
  <si>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</si>
  <si>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</si>
  <si>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</si>
  <si>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</si>
  <si>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</si>
  <si>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</si>
  <si>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</si>
  <si>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</si>
  <si>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</si>
  <si>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</si>
  <si>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</si>
  <si>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</si>
  <si>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</si>
  <si>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</si>
  <si>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</si>
  <si>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</si>
  <si>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</si>
  <si>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</si>
  <si>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</si>
  <si>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</si>
  <si>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</si>
  <si>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</si>
  <si>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</si>
  <si>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</si>
  <si>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</si>
  <si>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</si>
  <si>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</si>
  <si>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</si>
  <si>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</si>
  <si>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</si>
  <si>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</si>
  <si>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</si>
  <si>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</si>
  <si>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</si>
  <si>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</si>
  <si>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</si>
  <si>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</si>
  <si>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</si>
  <si>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</si>
  <si>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</si>
  <si>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</si>
  <si>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</si>
  <si>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</si>
  <si>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</si>
  <si>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</si>
  <si>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</si>
  <si>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</si>
  <si>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</si>
  <si>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</si>
  <si>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</si>
  <si>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</si>
  <si>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</si>
  <si>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</si>
  <si>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</si>
  <si>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</si>
  <si>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</si>
  <si>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</si>
  <si>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</si>
  <si>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</si>
  <si>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</si>
  <si>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</si>
  <si>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</si>
  <si>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</si>
  <si>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</si>
  <si>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</si>
  <si>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</si>
  <si>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</si>
  <si>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</si>
  <si>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</si>
  <si>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</si>
  <si>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</si>
  <si>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</si>
  <si>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</si>
  <si>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</si>
  <si>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</si>
  <si>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</si>
  <si>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</si>
  <si>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</si>
  <si>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</si>
  <si>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</si>
  <si>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</si>
  <si>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</si>
  <si>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</si>
  <si>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</si>
  <si>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</si>
  <si>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</si>
  <si>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</si>
  <si>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</si>
  <si>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</si>
  <si>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</si>
  <si>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</si>
  <si>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</si>
  <si>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</si>
  <si>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</si>
  <si>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</si>
  <si>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</si>
  <si>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</si>
  <si>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</si>
  <si>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</si>
  <si>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</si>
  <si>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</si>
  <si>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</si>
  <si>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</si>
  <si>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</si>
  <si>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</si>
  <si>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</si>
  <si>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</si>
  <si>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</si>
  <si>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</si>
  <si>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</si>
  <si>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</si>
  <si>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</si>
  <si>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</si>
  <si>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</si>
  <si>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</si>
  <si>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</si>
  <si>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</si>
  <si>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</si>
  <si>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</si>
  <si>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</si>
  <si>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</si>
  <si>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</si>
  <si>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</si>
  <si>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</si>
  <si>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</si>
  <si>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</si>
  <si>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</si>
  <si>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</si>
  <si>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</si>
  <si>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</si>
  <si>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</si>
  <si>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</si>
  <si>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</si>
  <si>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</si>
  <si>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</si>
  <si>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</si>
  <si>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</si>
  <si>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</si>
  <si>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</si>
  <si>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</si>
  <si>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</si>
  <si>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</si>
  <si>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</si>
  <si>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</si>
  <si>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</si>
  <si>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</si>
  <si>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</si>
  <si>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</si>
  <si>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</si>
  <si>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</si>
  <si>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</si>
  <si>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</si>
  <si>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</si>
  <si>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</si>
  <si>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</si>
  <si>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</si>
  <si>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</si>
  <si>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</si>
  <si>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</si>
  <si>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</si>
  <si>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</si>
  <si>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</si>
  <si>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</si>
  <si>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</si>
  <si>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</si>
  <si>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</si>
  <si>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</si>
  <si>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</si>
  <si>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</si>
  <si>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</si>
  <si>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</si>
  <si>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</si>
  <si>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</si>
  <si>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</si>
  <si>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</si>
  <si>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</si>
  <si>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</si>
  <si>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</si>
  <si>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</si>
  <si>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</si>
  <si>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</si>
  <si>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</si>
  <si>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</si>
  <si>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</si>
  <si>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</si>
  <si>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</si>
  <si>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</si>
  <si>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</si>
  <si>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</si>
  <si>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</si>
  <si>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</si>
  <si>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</si>
  <si>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</si>
  <si>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</si>
  <si>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</si>
  <si>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</si>
  <si>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</si>
  <si>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</si>
  <si>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</si>
  <si>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</si>
  <si>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</si>
  <si>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</si>
  <si>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</si>
  <si>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</si>
  <si>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</si>
  <si>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</si>
  <si>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</si>
  <si>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</si>
  <si>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</si>
  <si>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</si>
  <si>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</si>
  <si>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</si>
  <si>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</si>
  <si>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</si>
  <si>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</si>
  <si>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</si>
  <si>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</si>
  <si>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</si>
  <si>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</si>
  <si>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</si>
  <si>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</si>
  <si>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</si>
  <si>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</si>
  <si>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</si>
  <si>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</si>
  <si>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</si>
  <si>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</si>
  <si>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</si>
  <si>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</si>
  <si>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</si>
  <si>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</si>
  <si>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</si>
  <si>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</si>
  <si>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</si>
  <si>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</si>
  <si>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</si>
  <si>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</si>
  <si>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</si>
  <si>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</si>
  <si>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</si>
  <si>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</si>
  <si>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</si>
  <si>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</si>
  <si>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</si>
  <si>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</si>
  <si>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</si>
  <si>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</si>
  <si>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</si>
  <si>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</si>
  <si>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</si>
  <si>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</si>
  <si>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</si>
  <si>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</si>
  <si>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</si>
  <si>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</si>
  <si>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</si>
  <si>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</si>
  <si>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</si>
  <si>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</si>
  <si>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</si>
  <si>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</si>
  <si>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</si>
  <si>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</si>
  <si>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</si>
  <si>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</si>
  <si>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</si>
  <si>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</si>
  <si>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</si>
  <si>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</si>
  <si>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</si>
  <si>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</si>
  <si>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</si>
  <si>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</si>
  <si>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</si>
  <si>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</si>
  <si>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</si>
  <si>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</si>
  <si>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</si>
  <si>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</si>
  <si>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</si>
  <si>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</si>
  <si>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</si>
  <si>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</si>
  <si>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</si>
  <si>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</si>
  <si>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</si>
  <si>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</si>
  <si>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</si>
  <si>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</si>
  <si>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</si>
  <si>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</si>
  <si>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</si>
  <si>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</si>
  <si>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</si>
  <si>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</si>
  <si>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</si>
  <si>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</si>
  <si>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</si>
  <si>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</si>
  <si>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</si>
  <si>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</si>
  <si>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</si>
  <si>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</si>
  <si>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</si>
  <si>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</si>
  <si>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</si>
  <si>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</si>
  <si>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</si>
  <si>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</si>
  <si>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</si>
  <si>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</si>
  <si>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</si>
  <si>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</si>
  <si>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</si>
  <si>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</si>
  <si>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</si>
  <si>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</si>
  <si>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</si>
  <si>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</si>
  <si>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</si>
  <si>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</si>
  <si>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</si>
  <si>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</si>
  <si>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</si>
  <si>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</si>
  <si>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</si>
  <si>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</si>
  <si>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</si>
  <si>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</si>
  <si>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</si>
  <si>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</si>
  <si>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</si>
  <si>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</si>
  <si>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</si>
  <si>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</si>
  <si>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</si>
  <si>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</si>
  <si>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</si>
  <si>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</si>
  <si>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</si>
  <si>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</si>
  <si>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</si>
  <si>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</si>
  <si>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</si>
  <si>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</si>
  <si>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</si>
  <si>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</si>
  <si>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</si>
  <si>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</si>
  <si>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</si>
  <si>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</si>
  <si>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</si>
  <si>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</si>
  <si>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</si>
  <si>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</si>
  <si>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</si>
  <si>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</si>
  <si>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</si>
  <si>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</si>
  <si>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</si>
  <si>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</si>
  <si>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</si>
  <si>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</si>
  <si>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</si>
  <si>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</si>
  <si>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</si>
  <si>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</si>
  <si>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</si>
  <si>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</si>
  <si>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</si>
  <si>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</si>
  <si>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</si>
  <si>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</si>
  <si>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</si>
  <si>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</si>
  <si>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</si>
  <si>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</si>
  <si>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</si>
  <si>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</si>
  <si>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</si>
  <si>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</si>
  <si>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</si>
  <si>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</si>
  <si>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</si>
  <si>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</si>
  <si>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</si>
  <si>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</si>
  <si>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</si>
  <si>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</si>
  <si>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</si>
  <si>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</si>
  <si>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</si>
  <si>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</si>
  <si>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</si>
  <si>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</si>
  <si>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</si>
  <si>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</si>
  <si>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</si>
  <si>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</si>
  <si>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</si>
  <si>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</si>
  <si>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</si>
  <si>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</si>
  <si>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</si>
  <si>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</si>
  <si>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</si>
  <si>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</si>
  <si>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</si>
  <si>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</si>
  <si>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</si>
  <si>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</si>
  <si>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</si>
  <si>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</si>
  <si>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</si>
  <si>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</si>
  <si>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</si>
  <si>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</si>
  <si>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</si>
  <si>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</si>
  <si>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</si>
  <si>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</si>
  <si>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</si>
  <si>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</si>
  <si>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</si>
  <si>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</si>
  <si>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</si>
  <si>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</si>
  <si>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</si>
  <si>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</si>
  <si>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</si>
  <si>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</si>
  <si>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</si>
  <si>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</si>
  <si>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</si>
  <si>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</si>
  <si>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</si>
  <si>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</si>
  <si>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</si>
  <si>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</si>
  <si>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</si>
  <si>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</si>
  <si>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</si>
  <si>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</si>
  <si>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</si>
  <si>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</si>
  <si>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</si>
  <si>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</si>
  <si>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</si>
  <si>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</si>
  <si>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</si>
  <si>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</si>
  <si>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</si>
  <si>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</si>
  <si>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</si>
  <si>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</si>
  <si>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</si>
  <si>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</si>
  <si>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</si>
  <si>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</si>
  <si>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</si>
  <si>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</si>
  <si>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</si>
  <si>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</si>
  <si>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</si>
  <si>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</si>
  <si>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</si>
  <si>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</si>
  <si>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</si>
  <si>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</si>
  <si>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</si>
  <si>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</si>
  <si>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</si>
  <si>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</si>
  <si>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</si>
  <si>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</si>
  <si>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</si>
  <si>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</si>
  <si>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</si>
  <si>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</si>
  <si>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</si>
  <si>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</si>
  <si>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</si>
  <si>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</si>
  <si>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</si>
  <si>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</si>
  <si>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</si>
  <si>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</si>
  <si>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</si>
  <si>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</si>
  <si>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</si>
  <si>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</si>
  <si>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</si>
  <si>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</si>
  <si>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</si>
  <si>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</si>
  <si>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</si>
  <si>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</si>
  <si>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</si>
  <si>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</si>
  <si>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</si>
  <si>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</si>
  <si>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</si>
  <si>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</si>
  <si>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</si>
  <si>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</si>
  <si>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</si>
  <si>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</si>
  <si>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</si>
  <si>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</si>
  <si>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</si>
  <si>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</si>
  <si>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</si>
  <si>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</si>
  <si>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</si>
  <si>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</si>
  <si>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</si>
  <si>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</si>
  <si>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</si>
  <si>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</si>
  <si>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</si>
  <si>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</si>
  <si>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</si>
  <si>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</si>
  <si>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</si>
  <si>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</si>
  <si>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</si>
  <si>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</si>
  <si>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</si>
  <si>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</si>
  <si>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</si>
  <si>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</si>
  <si>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</si>
  <si>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</si>
  <si>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</si>
  <si>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</si>
  <si>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</si>
  <si>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</si>
  <si>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</si>
  <si>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</si>
  <si>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</si>
  <si>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</si>
  <si>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</si>
  <si>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</si>
  <si>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</si>
  <si>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</si>
  <si>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</si>
  <si>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</si>
  <si>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</si>
  <si>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</si>
  <si>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</si>
  <si>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</si>
  <si>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</si>
  <si>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</si>
  <si>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</si>
  <si>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</si>
  <si>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</si>
  <si>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</si>
  <si>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</si>
  <si>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</si>
  <si>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</si>
  <si>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</si>
  <si>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</si>
  <si>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</si>
  <si>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</si>
  <si>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</si>
  <si>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</si>
  <si>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</si>
  <si>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</si>
  <si>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</si>
  <si>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</si>
  <si>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</si>
  <si>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</si>
  <si>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</si>
  <si>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</si>
  <si>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</si>
  <si>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</si>
  <si>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</si>
  <si>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</si>
  <si>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</si>
  <si>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</si>
  <si>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</si>
  <si>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</si>
  <si>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</si>
  <si>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</si>
  <si>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</si>
  <si>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</si>
  <si>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</si>
  <si>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</si>
  <si>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</si>
  <si>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</si>
  <si>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</si>
  <si>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</si>
  <si>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</si>
  <si>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</si>
  <si>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</si>
  <si>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</si>
  <si>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</si>
  <si>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</si>
  <si>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</si>
  <si>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</si>
  <si>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</si>
  <si>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</si>
  <si>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</si>
  <si>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</si>
  <si>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</si>
  <si>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</si>
  <si>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</si>
  <si>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</si>
  <si>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</si>
  <si>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</si>
  <si>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</si>
  <si>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</si>
  <si>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</si>
  <si>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</si>
  <si>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</si>
  <si>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</si>
  <si>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</si>
  <si>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</si>
  <si>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</si>
  <si>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</si>
  <si>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</si>
  <si>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</si>
  <si>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</si>
  <si>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</si>
  <si>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</si>
  <si>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</si>
  <si>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</si>
  <si>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</si>
  <si>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</si>
  <si>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</si>
  <si>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</si>
  <si>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</si>
  <si>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</si>
  <si>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</si>
  <si>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</si>
  <si>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</si>
  <si>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</si>
  <si>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</si>
  <si>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</si>
  <si>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</si>
  <si>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</si>
  <si>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</si>
  <si>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</si>
  <si>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</si>
  <si>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</si>
  <si>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</si>
  <si>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</si>
  <si>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</si>
  <si>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</si>
  <si>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</si>
  <si>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</si>
  <si>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</si>
  <si>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</si>
  <si>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</si>
  <si>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</si>
  <si>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</si>
  <si>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</si>
  <si>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</si>
  <si>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</si>
  <si>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</si>
  <si>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</si>
  <si>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</si>
  <si>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</si>
  <si>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</si>
  <si>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</si>
  <si>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</si>
  <si>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</si>
  <si>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</si>
  <si>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</si>
  <si>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</si>
  <si>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</si>
  <si>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</si>
  <si>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</si>
  <si>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</si>
  <si>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</si>
  <si>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</si>
  <si>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</si>
  <si>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</si>
  <si>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</si>
  <si>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</si>
  <si>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</si>
  <si>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</si>
  <si>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</si>
  <si>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</si>
  <si>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</si>
  <si>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</si>
  <si>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</si>
  <si>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</si>
  <si>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</si>
  <si>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</si>
  <si>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</si>
  <si>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</si>
  <si>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</si>
  <si>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</si>
  <si>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</si>
  <si>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</si>
  <si>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</si>
  <si>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</si>
  <si>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</si>
  <si>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</si>
  <si>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</si>
  <si>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</si>
  <si>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</si>
  <si>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</si>
  <si>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</si>
  <si>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</si>
  <si>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</si>
  <si>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</si>
  <si>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</si>
  <si>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</si>
  <si>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</si>
  <si>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</si>
  <si>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</si>
  <si>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</si>
  <si>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</si>
  <si>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</si>
  <si>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</si>
  <si>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</si>
  <si>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</si>
  <si>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</si>
  <si>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</si>
  <si>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</si>
  <si>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</si>
  <si>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</si>
  <si>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</si>
  <si>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</si>
  <si>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</si>
  <si>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</si>
  <si>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</si>
  <si>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</si>
  <si>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</si>
  <si>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</si>
  <si>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</si>
  <si>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</si>
  <si>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</si>
  <si>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</si>
  <si>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</si>
  <si>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</si>
  <si>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</si>
  <si>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</si>
  <si>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</si>
  <si>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</si>
  <si>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</si>
  <si>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</si>
  <si>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</si>
  <si>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</si>
  <si>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</si>
  <si>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</si>
  <si>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</si>
  <si>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</si>
  <si>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</si>
  <si>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</si>
  <si>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</si>
  <si>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</si>
  <si>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</si>
  <si>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</si>
  <si>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</si>
  <si>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</si>
  <si>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</si>
  <si>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</si>
  <si>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</si>
  <si>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</si>
  <si>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</si>
  <si>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</si>
  <si>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</si>
  <si>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</si>
  <si>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</si>
  <si>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</si>
  <si>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</si>
  <si>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</si>
  <si>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</si>
  <si>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</si>
  <si>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</si>
  <si>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</si>
  <si>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</si>
  <si>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</si>
  <si>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</si>
  <si>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</si>
  <si>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</si>
  <si>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</si>
  <si>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</si>
  <si>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</si>
  <si>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</si>
  <si>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</si>
  <si>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</si>
  <si>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</si>
  <si>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</si>
  <si>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</si>
  <si>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</si>
  <si>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</si>
  <si>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</si>
  <si>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</si>
  <si>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</si>
  <si>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</si>
  <si>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</si>
  <si>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</si>
  <si>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</si>
  <si>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</si>
  <si>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</si>
  <si>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</si>
  <si>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</si>
  <si>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</si>
  <si>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</si>
  <si>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</si>
  <si>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</si>
  <si>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</si>
  <si>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</si>
  <si>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</si>
  <si>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</si>
  <si>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</si>
  <si>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</si>
  <si>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</si>
  <si>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</si>
  <si>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</si>
  <si>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</si>
  <si>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</si>
  <si>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</si>
  <si>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</si>
  <si>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</si>
  <si>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</si>
  <si>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</si>
  <si>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</si>
  <si>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</si>
  <si>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</si>
  <si>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</si>
  <si>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</si>
  <si>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</si>
  <si>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</si>
  <si>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</si>
  <si>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</si>
  <si>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</si>
  <si>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</si>
  <si>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</si>
  <si>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</si>
  <si>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</si>
  <si>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</si>
  <si>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</si>
  <si>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</si>
  <si>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</si>
  <si>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</si>
  <si>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</si>
  <si>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</si>
  <si>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</si>
  <si>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</si>
  <si>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</si>
  <si>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</si>
  <si>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</si>
  <si>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</si>
  <si>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</si>
  <si>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</si>
  <si>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</si>
  <si>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</si>
  <si>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</si>
  <si>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</si>
  <si>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</si>
  <si>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</si>
  <si>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</si>
  <si>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</si>
  <si>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</si>
  <si>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</si>
  <si>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</si>
  <si>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</si>
  <si>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</si>
  <si>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</si>
  <si>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</si>
  <si>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</si>
  <si>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</si>
  <si>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</si>
  <si>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</si>
  <si>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</si>
  <si>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</si>
  <si>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</si>
  <si>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</si>
  <si>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</si>
  <si>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</si>
  <si>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</si>
  <si>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</si>
  <si>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</si>
  <si>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</si>
  <si>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</si>
  <si>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</si>
  <si>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</si>
  <si>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</si>
  <si>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</si>
  <si>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</si>
  <si>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</si>
  <si>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</si>
  <si>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</si>
  <si>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</si>
  <si>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</si>
  <si>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</si>
  <si>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</si>
  <si>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</si>
  <si>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</si>
  <si>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</si>
  <si>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</si>
  <si>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</si>
  <si>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</si>
  <si>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</si>
  <si>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</si>
  <si>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</si>
  <si>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</si>
  <si>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</si>
  <si>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</si>
  <si>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</si>
  <si>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</si>
  <si>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</si>
  <si>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</si>
  <si>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</si>
  <si>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</si>
  <si>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</si>
  <si>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</si>
  <si>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</si>
  <si>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</si>
  <si>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</si>
  <si>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</si>
  <si>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</si>
  <si>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</si>
  <si>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</si>
  <si>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</si>
  <si>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</si>
  <si>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</si>
  <si>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</si>
  <si>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</si>
  <si>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</si>
  <si>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</si>
  <si>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</si>
  <si>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</si>
  <si>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</si>
  <si>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</si>
  <si>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</si>
  <si>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</si>
  <si>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</si>
  <si>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</si>
  <si>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</si>
  <si>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</si>
  <si>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</si>
  <si>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</si>
  <si>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</si>
  <si>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</si>
  <si>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</si>
  <si>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</si>
  <si>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</si>
  <si>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</si>
  <si>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</si>
  <si>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</si>
  <si>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</si>
  <si>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</si>
  <si>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</si>
  <si>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</si>
  <si>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</si>
  <si>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</si>
  <si>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</si>
  <si>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</si>
  <si>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</si>
  <si>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</si>
  <si>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</si>
  <si>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</si>
  <si>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</si>
  <si>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</si>
  <si>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</si>
  <si>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</si>
  <si>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</si>
  <si>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</si>
  <si>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</si>
  <si>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</si>
  <si>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</si>
  <si>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</si>
  <si>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</si>
  <si>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</si>
  <si>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</si>
  <si>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</si>
  <si>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</si>
  <si>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</si>
  <si>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</si>
  <si>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</si>
  <si>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</si>
  <si>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</si>
  <si>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</si>
  <si>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</si>
  <si>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</si>
  <si>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</si>
  <si>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</si>
  <si>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</si>
  <si>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</si>
  <si>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</si>
  <si>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</si>
  <si>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</si>
  <si>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</si>
  <si>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</si>
  <si>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</si>
  <si>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</si>
  <si>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</si>
  <si>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</si>
  <si>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</si>
  <si>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</si>
  <si>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</si>
  <si>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</si>
  <si>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</si>
  <si>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</si>
  <si>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</si>
  <si>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</si>
  <si>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</si>
  <si>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</si>
  <si>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</si>
  <si>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</si>
  <si>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</si>
  <si>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</si>
  <si>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</si>
  <si>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</si>
  <si>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</si>
  <si>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</si>
  <si>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</si>
  <si>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</si>
  <si>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</si>
  <si>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</si>
  <si>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</si>
  <si>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</si>
  <si>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</si>
  <si>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</si>
  <si>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</si>
  <si>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</si>
  <si>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</si>
  <si>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</si>
  <si>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</si>
  <si>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</si>
  <si>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</si>
  <si>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</si>
  <si>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</si>
  <si>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</si>
  <si>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</si>
  <si>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</si>
  <si>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</si>
  <si>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</si>
  <si>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</si>
  <si>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</si>
  <si>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</si>
  <si>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</si>
  <si>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</si>
  <si>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</si>
  <si>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</si>
  <si>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</si>
  <si>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</si>
  <si>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</si>
  <si>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</si>
  <si>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</si>
  <si>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</si>
  <si>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</si>
  <si>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</si>
  <si>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</si>
  <si>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</si>
  <si>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</si>
  <si>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</si>
  <si>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</si>
  <si>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</si>
  <si>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</si>
  <si>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</si>
  <si>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</si>
  <si>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</si>
  <si>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</si>
  <si>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</si>
  <si>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</si>
  <si>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</si>
  <si>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</si>
  <si>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</si>
  <si>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</si>
  <si>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</si>
  <si>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</si>
  <si>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</si>
  <si>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</si>
  <si>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</si>
  <si>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</si>
  <si>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</si>
  <si>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</si>
  <si>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</si>
  <si>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</si>
  <si>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</si>
  <si>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</si>
  <si>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</si>
  <si>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</si>
  <si>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</si>
  <si>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</si>
  <si>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</si>
  <si>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</si>
  <si>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</si>
  <si>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</si>
  <si>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</si>
  <si>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</si>
  <si>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</si>
  <si>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</si>
  <si>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</si>
  <si>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</si>
  <si>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</si>
  <si>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</si>
  <si>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</si>
  <si>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</si>
  <si>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</si>
  <si>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</si>
  <si>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</si>
  <si>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</si>
  <si>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</si>
  <si>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</si>
  <si>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</si>
  <si>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</si>
  <si>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</si>
  <si>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</si>
  <si>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</si>
  <si>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</si>
  <si>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</si>
  <si>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</si>
  <si>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</si>
  <si>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</si>
  <si>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</si>
  <si>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</si>
  <si>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</si>
  <si>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</si>
  <si>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</si>
  <si>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</si>
  <si>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</si>
  <si>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</si>
  <si>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</si>
  <si>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</si>
  <si>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</si>
  <si>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</si>
  <si>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</si>
  <si>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</si>
  <si>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</si>
  <si>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</si>
  <si>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</si>
  <si>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</si>
  <si>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</si>
  <si>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</si>
  <si>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</si>
  <si>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</si>
  <si>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</si>
  <si>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</si>
  <si>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</si>
  <si>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</si>
  <si>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</si>
  <si>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</si>
  <si>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</si>
  <si>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</si>
  <si>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</si>
  <si>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</si>
  <si>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</si>
  <si>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</si>
  <si>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</si>
  <si>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</si>
  <si>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</si>
  <si>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</si>
  <si>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</si>
  <si>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</si>
  <si>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</si>
  <si>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</si>
  <si>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</si>
  <si>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</si>
  <si>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</si>
  <si>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</si>
  <si>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</si>
  <si>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</si>
  <si>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</si>
  <si>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</si>
  <si>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</si>
  <si>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</si>
  <si>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</si>
  <si>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</si>
  <si>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</si>
  <si>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</si>
  <si>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</si>
  <si>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</si>
  <si>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</si>
  <si>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</si>
  <si>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</si>
  <si>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</si>
  <si>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</si>
  <si>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</si>
  <si>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</si>
  <si>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</si>
  <si>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</si>
  <si>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</si>
  <si>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</si>
  <si>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</si>
  <si>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</si>
  <si>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</si>
  <si>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</si>
  <si>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</si>
  <si>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</si>
  <si>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</si>
  <si>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</si>
  <si>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</si>
  <si>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</si>
  <si>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</si>
  <si>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</si>
  <si>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</si>
  <si>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</si>
  <si>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</si>
  <si>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</si>
  <si>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</si>
  <si>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</si>
  <si>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</si>
  <si>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</si>
  <si>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</si>
  <si>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</si>
  <si>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</si>
  <si>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</si>
  <si>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</si>
  <si>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</si>
  <si>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</si>
  <si>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</si>
  <si>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</si>
  <si>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</si>
  <si>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</si>
  <si>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</si>
  <si>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</si>
  <si>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</si>
  <si>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</si>
  <si>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</si>
  <si>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</si>
  <si>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</si>
  <si>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</si>
  <si>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</si>
  <si>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</si>
  <si>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</si>
  <si>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</si>
  <si>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</si>
  <si>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</si>
  <si>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</si>
  <si>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</si>
  <si>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</si>
  <si>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</si>
  <si>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</si>
  <si>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</si>
  <si>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</si>
  <si>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</si>
  <si>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</si>
  <si>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</si>
  <si>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</si>
  <si>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</si>
  <si>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</si>
  <si>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</si>
  <si>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</si>
  <si>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</si>
  <si>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</si>
  <si>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</si>
  <si>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</si>
  <si>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</si>
  <si>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</si>
  <si>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</si>
  <si>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</si>
  <si>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</si>
  <si>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</si>
  <si>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</si>
  <si>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</si>
  <si>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</si>
  <si>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</si>
  <si>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</si>
  <si>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</si>
  <si>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</si>
  <si>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</si>
  <si>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</si>
  <si>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</si>
  <si>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</si>
  <si>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</si>
  <si>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</si>
  <si>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</si>
  <si>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</si>
  <si>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</si>
  <si>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</si>
  <si>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</si>
  <si>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</si>
  <si>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</si>
  <si>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</si>
  <si>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</si>
  <si>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</si>
  <si>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</si>
  <si>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</si>
  <si>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</si>
  <si>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</si>
  <si>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</si>
  <si>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</si>
  <si>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</si>
  <si>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</si>
  <si>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</si>
  <si>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</si>
  <si>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</si>
  <si>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</si>
  <si>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</si>
  <si>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</si>
  <si>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</si>
  <si>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</si>
  <si>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</si>
  <si>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</si>
  <si>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</si>
  <si>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</si>
  <si>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</si>
  <si>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</si>
  <si>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</si>
  <si>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</si>
  <si>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</si>
  <si>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</si>
  <si>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</si>
  <si>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</si>
  <si>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</si>
  <si>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</si>
  <si>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</si>
  <si>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</si>
  <si>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</si>
  <si>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</si>
  <si>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</si>
  <si>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</si>
  <si>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</si>
  <si>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</si>
  <si>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</si>
  <si>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</si>
  <si>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</si>
  <si>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</si>
  <si>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</si>
  <si>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</si>
  <si>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</si>
  <si>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</si>
  <si>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</si>
  <si>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</si>
  <si>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</si>
  <si>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</si>
  <si>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</si>
  <si>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</si>
  <si>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</si>
  <si>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</si>
  <si>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</si>
  <si>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</si>
  <si>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</si>
  <si>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</si>
  <si>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</si>
  <si>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</si>
  <si>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</si>
  <si>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</si>
  <si>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</si>
  <si>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</si>
  <si>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</si>
  <si>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</si>
  <si>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</si>
  <si>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</si>
  <si>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</si>
  <si>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</si>
  <si>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</si>
  <si>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</si>
  <si>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</si>
  <si>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</si>
  <si>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</si>
  <si>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</si>
  <si>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</si>
  <si>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</si>
  <si>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</si>
  <si>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</si>
  <si>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</si>
  <si>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</si>
  <si>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</si>
  <si>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</si>
  <si>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</si>
  <si>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</si>
  <si>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</si>
  <si>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</si>
  <si>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</si>
  <si>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</si>
  <si>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</si>
  <si>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</si>
  <si>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</si>
  <si>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</si>
  <si>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</si>
  <si>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</si>
  <si>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</si>
  <si>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</si>
  <si>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</si>
  <si>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</si>
  <si>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</si>
  <si>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</si>
  <si>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</si>
  <si>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</si>
  <si>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</si>
  <si>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</si>
  <si>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</si>
  <si>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</si>
  <si>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</si>
  <si>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</si>
  <si>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</si>
  <si>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</si>
  <si>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</si>
  <si>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</si>
  <si>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</si>
  <si>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</si>
  <si>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</si>
  <si>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</si>
  <si>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</si>
  <si>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</si>
  <si>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</si>
  <si>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</si>
  <si>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</si>
  <si>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</si>
  <si>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</si>
  <si>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</si>
  <si>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</si>
  <si>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</si>
  <si>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</si>
  <si>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</si>
  <si>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</si>
  <si>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</si>
  <si>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</si>
  <si>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</si>
  <si>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</si>
  <si>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</si>
  <si>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</si>
  <si>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</si>
  <si>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</si>
  <si>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</si>
  <si>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</si>
  <si>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</si>
  <si>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</si>
  <si>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</si>
  <si>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</si>
  <si>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</si>
  <si>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</si>
  <si>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</si>
  <si>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</si>
  <si>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</si>
  <si>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</si>
  <si>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</si>
  <si>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</si>
  <si>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</si>
  <si>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</si>
  <si>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</si>
  <si>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</si>
  <si>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</si>
  <si>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</si>
  <si>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</si>
  <si>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</si>
  <si>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</si>
  <si>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</si>
  <si>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</si>
  <si>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</si>
  <si>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</si>
  <si>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</si>
  <si>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</si>
  <si>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</si>
  <si>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</si>
  <si>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</si>
  <si>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</si>
  <si>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</si>
  <si>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</si>
  <si>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</si>
  <si>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</si>
  <si>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</si>
  <si>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</si>
  <si>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</si>
  <si>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</si>
  <si>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</si>
  <si>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</si>
  <si>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</si>
  <si>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</si>
  <si>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</si>
  <si>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</si>
  <si>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</si>
  <si>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</si>
  <si>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</si>
  <si>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</si>
  <si>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</si>
  <si>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</si>
  <si>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</si>
  <si>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</si>
  <si>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</si>
  <si>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</si>
  <si>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</si>
  <si>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</si>
  <si>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</si>
  <si>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</si>
  <si>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</si>
  <si>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</si>
  <si>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</si>
  <si>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</si>
  <si>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</si>
  <si>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</si>
  <si>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</si>
  <si>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</si>
  <si>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</si>
  <si>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</si>
  <si>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</si>
  <si>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</si>
  <si>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</si>
  <si>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</si>
  <si>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</si>
  <si>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</si>
  <si>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</si>
  <si>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</si>
  <si>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</si>
  <si>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</si>
  <si>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</si>
  <si>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</si>
  <si>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</si>
  <si>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</si>
  <si>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</si>
  <si>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</si>
  <si>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</si>
  <si>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</si>
  <si>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</si>
  <si>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</si>
  <si>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</si>
  <si>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</si>
  <si>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</si>
  <si>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</si>
  <si>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</si>
  <si>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</si>
  <si>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</si>
  <si>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</si>
  <si>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</si>
  <si>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</si>
  <si>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</si>
  <si>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</si>
  <si>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</si>
  <si>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</si>
  <si>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</si>
  <si>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</si>
  <si>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</si>
  <si>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</si>
  <si>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</si>
  <si>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</si>
  <si>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</si>
  <si>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</si>
  <si>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</si>
  <si>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</si>
  <si>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</si>
  <si>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</si>
  <si>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</si>
  <si>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</si>
  <si>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</si>
  <si>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</si>
  <si>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</si>
  <si>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</si>
  <si>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</si>
  <si>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</si>
  <si>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</si>
  <si>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</si>
  <si>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</si>
  <si>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</si>
  <si>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</si>
  <si>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</si>
  <si>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</si>
  <si>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</si>
  <si>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</si>
  <si>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</si>
  <si>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</si>
  <si>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</si>
  <si>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</si>
  <si>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</si>
  <si>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</si>
  <si>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</si>
  <si>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</si>
  <si>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</si>
  <si>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</si>
  <si>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</si>
  <si>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</si>
  <si>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</si>
  <si>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</si>
  <si>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</si>
  <si>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</si>
  <si>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</si>
  <si>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</si>
  <si>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</si>
  <si>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</si>
  <si>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</si>
  <si>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</si>
  <si>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</si>
  <si>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</si>
  <si>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</si>
  <si>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</si>
  <si>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</si>
  <si>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</si>
  <si>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</si>
  <si>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</si>
  <si>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</si>
  <si>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</si>
  <si>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</si>
  <si>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</si>
  <si>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</si>
  <si>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</si>
  <si>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</si>
  <si>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</si>
  <si>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</si>
  <si>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</si>
  <si>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</si>
  <si>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</si>
  <si>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</si>
  <si>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</si>
  <si>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</si>
  <si>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</si>
  <si>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</si>
  <si>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</si>
  <si>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</si>
  <si>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</si>
  <si>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</si>
  <si>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</si>
  <si>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</si>
  <si>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</si>
  <si>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</si>
  <si>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</si>
  <si>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</si>
  <si>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</si>
  <si>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</si>
  <si>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</si>
  <si>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</si>
  <si>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</si>
  <si>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</si>
  <si>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</si>
  <si>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</si>
  <si>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</si>
  <si>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</si>
  <si>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</si>
  <si>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</si>
  <si>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</si>
  <si>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</si>
  <si>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</si>
  <si>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</si>
  <si>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</si>
  <si>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</si>
  <si>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</si>
  <si>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</si>
  <si>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</si>
  <si>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</si>
  <si>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</si>
  <si>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</si>
  <si>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</si>
  <si>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</si>
  <si>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</si>
  <si>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</si>
  <si>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</si>
  <si>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</si>
  <si>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</si>
  <si>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</si>
  <si>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</si>
  <si>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</si>
  <si>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</si>
  <si>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</si>
  <si>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</si>
  <si>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</si>
  <si>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</si>
  <si>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</si>
  <si>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</si>
  <si>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</si>
  <si>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</si>
  <si>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</si>
  <si>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</si>
  <si>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</si>
  <si>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</si>
  <si>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</si>
  <si>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</si>
  <si>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</si>
  <si>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</si>
  <si>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</si>
  <si>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</si>
  <si>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</si>
  <si>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</si>
  <si>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</si>
  <si>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</si>
  <si>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</si>
  <si>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</si>
  <si>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</si>
  <si>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</si>
  <si>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</si>
  <si>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</si>
  <si>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</si>
  <si>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</si>
  <si>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</si>
  <si>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</si>
  <si>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</si>
  <si>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</si>
  <si>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</si>
  <si>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</si>
  <si>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</si>
  <si>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</si>
  <si>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</si>
  <si>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</si>
  <si>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</si>
  <si>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</si>
  <si>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</si>
  <si>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</si>
  <si>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</si>
  <si>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</si>
  <si>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</si>
  <si>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</si>
  <si>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</si>
  <si>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</si>
  <si>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</si>
  <si>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</si>
  <si>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</si>
  <si>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</si>
  <si>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</si>
  <si>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</si>
  <si>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</si>
  <si>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</si>
  <si>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</si>
  <si>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</si>
  <si>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</si>
  <si>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</si>
  <si>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</si>
  <si>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</si>
  <si>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</si>
  <si>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</si>
  <si>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</si>
  <si>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</si>
  <si>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</si>
  <si>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</si>
  <si>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</si>
  <si>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</si>
  <si>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</si>
  <si>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</si>
  <si>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</si>
  <si>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</si>
  <si>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</si>
  <si>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</si>
  <si>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</si>
  <si>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</si>
  <si>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</si>
  <si>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</si>
  <si>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</si>
  <si>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</si>
  <si>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</si>
  <si>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</si>
  <si>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</si>
  <si>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</si>
  <si>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</si>
  <si>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</si>
  <si>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</si>
  <si>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</si>
  <si>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</si>
  <si>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</si>
  <si>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</si>
  <si>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</si>
  <si>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</si>
  <si>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</si>
  <si>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</si>
  <si>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</si>
  <si>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</si>
  <si>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</si>
  <si>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</si>
  <si>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</si>
  <si>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</si>
  <si>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</si>
  <si>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</si>
  <si>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</si>
  <si>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</si>
  <si>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</si>
  <si>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</si>
  <si>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</si>
  <si>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</si>
  <si>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</si>
  <si>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</si>
  <si>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</si>
  <si>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</si>
  <si>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</si>
  <si>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</si>
  <si>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</si>
  <si>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</si>
  <si>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</si>
  <si>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</si>
  <si>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</si>
  <si>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</si>
  <si>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</si>
  <si>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</si>
  <si>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</si>
  <si>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</si>
  <si>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</si>
  <si>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</si>
  <si>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</si>
  <si>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</si>
  <si>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</si>
  <si>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</si>
  <si>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</si>
  <si>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</si>
  <si>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</si>
  <si>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</si>
  <si>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</si>
  <si>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</si>
  <si>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</si>
  <si>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</si>
  <si>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</si>
  <si>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</si>
  <si>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</si>
  <si>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</si>
  <si>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</si>
  <si>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</si>
  <si>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</si>
  <si>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</si>
  <si>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</si>
  <si>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</si>
  <si>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</si>
  <si>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</si>
  <si>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</si>
  <si>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</si>
  <si>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</si>
  <si>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</si>
  <si>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</si>
  <si>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</si>
  <si>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</si>
  <si>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</si>
  <si>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</si>
  <si>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</si>
  <si>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</si>
  <si>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</si>
  <si>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</si>
  <si>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</si>
  <si>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</si>
  <si>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</si>
  <si>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</si>
  <si>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</si>
  <si>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</si>
  <si>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</si>
  <si>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</si>
  <si>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</si>
  <si>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</si>
  <si>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</si>
  <si>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</si>
  <si>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</si>
  <si>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</si>
  <si>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</si>
  <si>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</si>
  <si>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</si>
  <si>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</si>
  <si>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</si>
  <si>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</si>
  <si>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</si>
  <si>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</si>
  <si>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</si>
  <si>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</si>
  <si>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</si>
  <si>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</si>
  <si>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</si>
  <si>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</si>
  <si>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</si>
  <si>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</si>
  <si>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</si>
  <si>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</si>
  <si>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</si>
  <si>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</si>
  <si>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</si>
  <si>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</si>
  <si>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</si>
  <si>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</si>
  <si>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</si>
  <si>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</si>
  <si>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</si>
  <si>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</si>
  <si>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</si>
  <si>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</si>
  <si>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</si>
  <si>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</si>
  <si>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</si>
  <si>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</si>
  <si>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</si>
  <si>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</si>
  <si>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</si>
  <si>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</si>
  <si>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</si>
  <si>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</si>
  <si>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</si>
  <si>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</si>
  <si>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</si>
  <si>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</si>
  <si>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</si>
  <si>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</si>
  <si>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</si>
  <si>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</si>
  <si>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</si>
  <si>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</si>
  <si>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</si>
  <si>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</si>
  <si>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</si>
  <si>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</si>
  <si>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</si>
  <si>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</si>
  <si>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</si>
  <si>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</si>
  <si>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</si>
  <si>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</si>
  <si>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</si>
  <si>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</si>
  <si>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</si>
  <si>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</si>
  <si>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</si>
  <si>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</si>
  <si>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</si>
  <si>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</si>
  <si>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</si>
  <si>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</si>
  <si>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</si>
  <si>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</si>
  <si>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</si>
  <si>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</si>
  <si>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</si>
  <si>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</si>
  <si>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</si>
  <si>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</si>
  <si>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</si>
  <si>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</si>
  <si>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</si>
  <si>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</si>
  <si>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</si>
  <si>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</si>
  <si>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</si>
  <si>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</si>
  <si>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</si>
  <si>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</si>
  <si>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</si>
  <si>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</si>
  <si>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</si>
  <si>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</si>
  <si>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</si>
  <si>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</si>
  <si>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</si>
  <si>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</si>
  <si>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</si>
  <si>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</si>
  <si>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</si>
  <si>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</si>
  <si>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</si>
  <si>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</si>
  <si>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</si>
  <si>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</si>
  <si>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</si>
  <si>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</si>
  <si>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</si>
  <si>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</si>
  <si>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</si>
  <si>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</si>
  <si>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</si>
  <si>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</si>
  <si>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</si>
  <si>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</si>
  <si>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</si>
  <si>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</si>
  <si>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</si>
  <si>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</si>
  <si>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</si>
  <si>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</si>
  <si>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</si>
  <si>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</si>
  <si>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</si>
  <si>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</si>
  <si>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</si>
  <si>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</si>
  <si>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</si>
  <si>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</si>
  <si>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</si>
  <si>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</si>
  <si>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</si>
  <si>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</si>
  <si>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</si>
  <si>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</si>
  <si>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</si>
  <si>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</si>
  <si>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</si>
  <si>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</si>
  <si>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</si>
  <si>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</si>
  <si>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</si>
  <si>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</si>
  <si>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</si>
  <si>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</si>
  <si>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</si>
  <si>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</si>
  <si>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</si>
  <si>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</si>
  <si>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</si>
  <si>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</si>
  <si>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</si>
  <si>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</si>
  <si>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</si>
  <si>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</si>
  <si>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</si>
  <si>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</si>
  <si>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</si>
  <si>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</si>
  <si>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</si>
  <si>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</si>
  <si>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</si>
  <si>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</si>
  <si>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</si>
  <si>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</si>
  <si>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</si>
  <si>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</si>
  <si>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</si>
  <si>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</si>
  <si>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</si>
  <si>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</si>
  <si>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</si>
  <si>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</si>
  <si>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</si>
  <si>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</si>
  <si>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</si>
  <si>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</si>
  <si>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</si>
  <si>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</si>
  <si>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</si>
  <si>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</si>
  <si>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</si>
  <si>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</si>
  <si>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</si>
  <si>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</si>
  <si>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</si>
  <si>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</si>
  <si>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</si>
  <si>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</si>
  <si>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</si>
  <si>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</si>
  <si>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</si>
  <si>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</si>
  <si>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</si>
  <si>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</si>
  <si>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</si>
  <si>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</si>
  <si>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</si>
  <si>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</si>
  <si>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</si>
  <si>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</si>
  <si>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</si>
  <si>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</si>
  <si>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</si>
  <si>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</si>
  <si>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</si>
  <si>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</si>
  <si>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</si>
  <si>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</si>
  <si>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</si>
  <si>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</si>
  <si>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</si>
  <si>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</si>
  <si>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</si>
  <si>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</si>
  <si>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</si>
  <si>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</si>
  <si>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</si>
  <si>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</si>
  <si>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</si>
  <si>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</si>
  <si>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</si>
  <si>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</si>
  <si>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</si>
  <si>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</si>
  <si>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</si>
  <si>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</si>
  <si>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</si>
  <si>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</si>
  <si>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</si>
  <si>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</si>
  <si>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</si>
  <si>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</si>
  <si>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</si>
  <si>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</si>
  <si>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</si>
  <si>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</si>
  <si>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</si>
  <si>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</si>
  <si>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</si>
  <si>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</si>
  <si>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</si>
  <si>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</si>
  <si>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</si>
  <si>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</si>
  <si>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</si>
  <si>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</si>
  <si>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</si>
  <si>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</si>
  <si>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</si>
  <si>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</si>
  <si>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</si>
  <si>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</si>
  <si>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</si>
  <si>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</si>
  <si>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</si>
  <si>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</si>
  <si>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</si>
  <si>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</si>
  <si>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</si>
  <si>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</si>
  <si>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</si>
  <si>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</si>
  <si>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</si>
  <si>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</si>
  <si>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</si>
  <si>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</si>
  <si>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</si>
  <si>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</si>
  <si>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</si>
  <si>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</si>
  <si>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</si>
  <si>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</si>
  <si>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</si>
  <si>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</si>
  <si>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</si>
  <si>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</si>
  <si>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</si>
  <si>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</si>
  <si>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</si>
  <si>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</si>
  <si>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</si>
  <si>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</si>
  <si>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</si>
  <si>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</si>
  <si>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</si>
  <si>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</si>
  <si>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</si>
  <si>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</si>
  <si>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</si>
  <si>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</si>
  <si>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</si>
  <si>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</si>
  <si>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</si>
  <si>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</si>
  <si>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</si>
  <si>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</si>
  <si>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</si>
  <si>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</si>
  <si>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</si>
  <si>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</si>
  <si>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</si>
  <si>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</si>
  <si>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</si>
  <si>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</si>
  <si>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</si>
  <si>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</si>
  <si>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</si>
  <si>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</si>
  <si>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</si>
  <si>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</si>
  <si>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</si>
  <si>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</si>
  <si>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</si>
  <si>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</si>
  <si>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</si>
  <si>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</si>
  <si>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</si>
  <si>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</si>
  <si>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</si>
  <si>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</si>
  <si>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</si>
  <si>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</si>
  <si>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</si>
  <si>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</si>
  <si>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</si>
  <si>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</si>
  <si>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</si>
  <si>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</si>
  <si>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</si>
  <si>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</si>
  <si>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</si>
  <si>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</si>
  <si>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</si>
  <si>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</si>
  <si>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</si>
  <si>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</si>
  <si>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</si>
  <si>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</si>
  <si>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</si>
  <si>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</si>
  <si>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</si>
  <si>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</si>
  <si>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</si>
  <si>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</si>
  <si>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</si>
  <si>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</si>
  <si>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</si>
  <si>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</si>
  <si>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</si>
  <si>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</si>
  <si>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</si>
  <si>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</si>
  <si>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</si>
  <si>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</si>
  <si>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</si>
  <si>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</si>
  <si>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</si>
  <si>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</si>
  <si>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</si>
  <si>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</si>
  <si>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</si>
  <si>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</si>
  <si>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</si>
  <si>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</si>
  <si>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</si>
  <si>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</si>
  <si>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</si>
  <si>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</si>
  <si>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</si>
  <si>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</si>
  <si>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</si>
  <si>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</si>
  <si>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</si>
  <si>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</si>
  <si>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</si>
  <si>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</si>
  <si>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</si>
  <si>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</si>
  <si>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</si>
  <si>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</si>
  <si>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</si>
  <si>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</si>
  <si>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</si>
  <si>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</si>
  <si>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</si>
  <si>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</si>
  <si>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</si>
  <si>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</si>
  <si>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</si>
  <si>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</si>
  <si>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</si>
  <si>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</si>
  <si>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</si>
  <si>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</si>
  <si>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</si>
  <si>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</si>
  <si>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</si>
  <si>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</si>
  <si>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</si>
  <si>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</si>
  <si>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</si>
  <si>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</si>
  <si>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</si>
  <si>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</si>
  <si>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</si>
  <si>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</si>
  <si>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</si>
  <si>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</si>
  <si>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</si>
  <si>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</si>
  <si>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</si>
  <si>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</si>
  <si>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</si>
  <si>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</si>
  <si>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</si>
  <si>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</si>
  <si>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</si>
  <si>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</si>
  <si>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</si>
  <si>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</si>
  <si>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</si>
  <si>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</si>
  <si>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</si>
  <si>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</si>
  <si>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</si>
  <si>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</si>
  <si>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</si>
  <si>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</si>
  <si>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</si>
  <si>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</si>
  <si>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</si>
  <si>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</si>
  <si>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</si>
  <si>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</si>
  <si>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</si>
  <si>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</si>
  <si>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</si>
  <si>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</si>
  <si>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</si>
  <si>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</si>
  <si>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</si>
  <si>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</si>
  <si>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</si>
  <si>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</si>
  <si>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</si>
  <si>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</si>
  <si>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</si>
  <si>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</si>
  <si>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</si>
  <si>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</si>
  <si>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</si>
  <si>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</si>
  <si>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</si>
  <si>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</si>
  <si>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</si>
  <si>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</si>
  <si>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</si>
  <si>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</si>
  <si>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</si>
  <si>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</si>
  <si>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</si>
  <si>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</si>
  <si>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</si>
  <si>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</si>
  <si>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</si>
  <si>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</si>
  <si>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</si>
  <si>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</si>
  <si>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</si>
  <si>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</si>
  <si>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</si>
  <si>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</si>
  <si>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</si>
  <si>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</si>
  <si>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</si>
  <si>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</si>
  <si>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</si>
  <si>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</si>
  <si>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</si>
  <si>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</si>
  <si>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</si>
  <si>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</si>
  <si>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</si>
  <si>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</si>
  <si>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</si>
  <si>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</si>
  <si>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</si>
  <si>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</si>
  <si>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</si>
  <si>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</si>
  <si>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</si>
  <si>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</si>
  <si>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</si>
  <si>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</si>
  <si>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</si>
  <si>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</si>
  <si>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</si>
  <si>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</si>
  <si>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</si>
  <si>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</si>
  <si>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</si>
  <si>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</si>
  <si>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</si>
  <si>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</si>
  <si>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</si>
  <si>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</si>
  <si>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</si>
  <si>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</si>
  <si>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</si>
  <si>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</si>
  <si>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</si>
  <si>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</si>
  <si>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</si>
  <si>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</si>
  <si>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</si>
  <si>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</si>
  <si>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</si>
  <si>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</si>
  <si>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</si>
  <si>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</si>
  <si>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</si>
  <si>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</si>
  <si>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</si>
  <si>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</si>
  <si>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</si>
  <si>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</si>
  <si>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</si>
  <si>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</si>
  <si>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</si>
  <si>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</si>
  <si>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</si>
  <si>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</si>
  <si>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</si>
  <si>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</si>
  <si>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</si>
  <si>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</si>
  <si>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</si>
  <si>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</si>
  <si>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</si>
  <si>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</si>
  <si>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</si>
  <si>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</si>
  <si>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</si>
  <si>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</si>
  <si>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</si>
  <si>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</si>
  <si>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</si>
  <si>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</si>
  <si>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</si>
  <si>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</si>
  <si>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</si>
  <si>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</si>
  <si>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</si>
  <si>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</si>
  <si>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</si>
  <si>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</si>
  <si>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</si>
  <si>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</si>
  <si>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</si>
  <si>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</si>
  <si>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</si>
  <si>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</si>
  <si>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</si>
  <si>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</si>
  <si>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</si>
  <si>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</si>
  <si>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</si>
  <si>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</si>
  <si>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</si>
  <si>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</si>
  <si>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</si>
  <si>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</si>
  <si>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</si>
  <si>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</si>
  <si>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</si>
  <si>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</si>
  <si>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</si>
  <si>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</si>
  <si>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</si>
  <si>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</si>
  <si>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</si>
  <si>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</si>
  <si>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</si>
  <si>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</si>
  <si>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</si>
  <si>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</si>
  <si>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</si>
  <si>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</si>
  <si>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</si>
  <si>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</si>
  <si>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</si>
  <si>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</si>
  <si>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</si>
  <si>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</si>
  <si>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</si>
  <si>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</si>
  <si>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</si>
  <si>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</si>
  <si>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</si>
  <si>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</si>
  <si>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</si>
  <si>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</si>
  <si>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</si>
  <si>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</si>
  <si>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</si>
  <si>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</si>
  <si>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</si>
  <si>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</si>
  <si>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</si>
  <si>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</si>
  <si>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</si>
  <si>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</si>
  <si>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</si>
  <si>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</si>
  <si>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</si>
  <si>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</si>
  <si>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</si>
  <si>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</si>
  <si>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</si>
  <si>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</si>
  <si>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</si>
  <si>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</si>
  <si>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</si>
  <si>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</si>
  <si>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</si>
  <si>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</si>
  <si>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</si>
  <si>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</si>
  <si>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</si>
  <si>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</si>
  <si>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</si>
  <si>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</si>
  <si>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</si>
  <si>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</si>
  <si>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</si>
  <si>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</si>
  <si>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</si>
  <si>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</si>
  <si>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</si>
  <si>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</si>
  <si>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</si>
  <si>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</si>
  <si>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</si>
  <si>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</si>
  <si>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</si>
  <si>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</si>
  <si>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</si>
  <si>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</si>
  <si>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</si>
  <si>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</si>
  <si>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</si>
  <si>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</si>
  <si>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</si>
  <si>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</si>
  <si>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</si>
  <si>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</si>
  <si>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</si>
  <si>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</si>
  <si>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</si>
  <si>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</si>
  <si>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</si>
  <si>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</si>
  <si>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</si>
  <si>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</si>
  <si>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</si>
  <si>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</si>
  <si>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</si>
  <si>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</si>
  <si>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</si>
  <si>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</si>
  <si>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</si>
  <si>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</si>
  <si>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</si>
  <si>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</si>
  <si>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</si>
  <si>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</si>
  <si>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</si>
  <si>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</si>
  <si>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</si>
  <si>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</si>
  <si>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</si>
  <si>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</si>
  <si>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</si>
  <si>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</si>
  <si>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</si>
  <si>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</si>
  <si>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</si>
  <si>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</si>
  <si>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</si>
  <si>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</si>
  <si>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</si>
  <si>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</si>
  <si>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</si>
  <si>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</si>
  <si>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</si>
  <si>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</si>
  <si>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</si>
  <si>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</si>
  <si>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</si>
  <si>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</si>
  <si>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</si>
  <si>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</si>
  <si>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</si>
  <si>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</si>
  <si>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</si>
  <si>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</si>
  <si>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</si>
  <si>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</si>
  <si>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</si>
  <si>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</si>
  <si>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</si>
  <si>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</si>
  <si>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</si>
  <si>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</si>
  <si>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</si>
  <si>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</si>
  <si>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</si>
  <si>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</si>
  <si>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</si>
  <si>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</si>
  <si>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</si>
  <si>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</si>
  <si>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</si>
  <si>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</si>
  <si>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</si>
  <si>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</si>
  <si>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</si>
  <si>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</si>
  <si>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</si>
  <si>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</si>
  <si>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</si>
  <si>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</si>
  <si>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</si>
  <si>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</si>
  <si>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</si>
  <si>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</si>
  <si>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</si>
  <si>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</si>
  <si>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</si>
  <si>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</si>
  <si>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</si>
  <si>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</si>
  <si>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</si>
  <si>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</si>
  <si>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</si>
  <si>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</si>
  <si>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</si>
  <si>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</si>
  <si>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</si>
  <si>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</si>
  <si>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</si>
  <si>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</si>
  <si>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</si>
  <si>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</si>
  <si>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</si>
  <si>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</si>
  <si>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</si>
  <si>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</si>
  <si>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</si>
  <si>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</si>
  <si>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</si>
  <si>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</si>
  <si>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</si>
  <si>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</si>
  <si>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</si>
  <si>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</si>
  <si>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</si>
  <si>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</si>
  <si>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</si>
  <si>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</si>
  <si>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</si>
  <si>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</si>
  <si>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</si>
  <si>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</si>
  <si>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</si>
  <si>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</si>
  <si>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</si>
  <si>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</si>
  <si>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</si>
  <si>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</si>
  <si>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</si>
  <si>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</si>
  <si>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</si>
  <si>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</si>
  <si>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</si>
  <si>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</si>
  <si>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</si>
  <si>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</si>
  <si>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</si>
  <si>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</si>
  <si>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</si>
  <si>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</si>
  <si>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</si>
  <si>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</si>
  <si>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</si>
  <si>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</si>
  <si>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</si>
  <si>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</si>
  <si>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</si>
  <si>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</si>
  <si>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</si>
  <si>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</si>
  <si>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</si>
  <si>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</si>
  <si>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</si>
  <si>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</si>
  <si>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</si>
  <si>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</si>
  <si>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</si>
  <si>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</si>
  <si>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</si>
  <si>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</si>
  <si>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</si>
  <si>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</si>
  <si>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</si>
  <si>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</si>
  <si>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</si>
  <si>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</si>
  <si>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</si>
  <si>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</si>
  <si>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</si>
  <si>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</si>
  <si>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</si>
  <si>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</si>
  <si>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</si>
  <si>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</si>
  <si>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</si>
  <si>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</si>
  <si>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</si>
  <si>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</si>
  <si>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</si>
  <si>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</si>
  <si>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</si>
  <si>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</si>
  <si>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</si>
  <si>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</si>
  <si>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</si>
  <si>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</si>
  <si>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</si>
  <si>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</si>
  <si>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</si>
  <si>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</si>
  <si>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</si>
  <si>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</si>
  <si>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</si>
  <si>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</si>
  <si>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</si>
  <si>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</si>
  <si>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</si>
  <si>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</si>
  <si>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</si>
  <si>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</si>
  <si>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</si>
  <si>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</si>
  <si>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</si>
  <si>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</si>
  <si>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</si>
  <si>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</si>
  <si>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</si>
  <si>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</si>
  <si>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</si>
  <si>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</si>
  <si>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</si>
  <si>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</si>
  <si>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</si>
  <si>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</si>
  <si>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</si>
  <si>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</si>
  <si>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</si>
  <si>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</si>
  <si>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</si>
  <si>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</si>
  <si>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</si>
  <si>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</si>
  <si>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</si>
  <si>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</si>
  <si>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</si>
  <si>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</si>
  <si>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</si>
  <si>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</si>
  <si>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</si>
  <si>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</si>
  <si>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</si>
  <si>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</si>
  <si>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</si>
  <si>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</si>
  <si>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</si>
  <si>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</si>
  <si>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</si>
  <si>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</si>
  <si>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</si>
  <si>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</si>
  <si>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</si>
  <si>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</si>
  <si>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</si>
  <si>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</si>
  <si>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</si>
  <si>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</si>
  <si>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</si>
  <si>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</si>
  <si>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</si>
  <si>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</si>
  <si>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</si>
  <si>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</si>
  <si>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</si>
  <si>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</si>
  <si>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</si>
  <si>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</si>
  <si>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</si>
  <si>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</si>
  <si>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</si>
  <si>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</si>
  <si>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</si>
  <si>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</si>
  <si>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</si>
  <si>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</si>
  <si>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</si>
  <si>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</si>
  <si>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</si>
  <si>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</si>
  <si>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</si>
  <si>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</si>
  <si>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</si>
  <si>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</si>
  <si>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</si>
  <si>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</si>
  <si>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</si>
  <si>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</si>
  <si>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</si>
  <si>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</si>
  <si>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</si>
  <si>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</si>
  <si>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</si>
  <si>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</si>
  <si>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</si>
  <si>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</si>
  <si>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</si>
  <si>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</si>
  <si>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</si>
  <si>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</si>
  <si>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</si>
  <si>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</si>
  <si>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</si>
  <si>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</si>
  <si>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</si>
  <si>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</si>
  <si>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</si>
  <si>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</si>
  <si>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</si>
  <si>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</si>
  <si>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</si>
  <si>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</si>
  <si>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</si>
  <si>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</si>
  <si>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</si>
  <si>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</si>
  <si>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</si>
  <si>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</si>
  <si>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</si>
  <si>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</si>
  <si>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</si>
  <si>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</si>
  <si>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</si>
  <si>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</si>
  <si>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</si>
  <si>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</si>
  <si>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</si>
  <si>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</si>
  <si>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</si>
  <si>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</si>
  <si>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</si>
  <si>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</si>
  <si>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</si>
  <si>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</si>
  <si>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</si>
  <si>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</si>
  <si>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</si>
  <si>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</si>
  <si>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</si>
  <si>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</si>
  <si>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</si>
  <si>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</si>
  <si>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</si>
  <si>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</si>
  <si>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</si>
  <si>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</si>
  <si>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</si>
  <si>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</si>
  <si>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</si>
  <si>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</si>
  <si>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</si>
  <si>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</si>
  <si>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</si>
  <si>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</si>
  <si>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</si>
  <si>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</si>
  <si>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</si>
  <si>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</si>
  <si>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</si>
  <si>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</si>
  <si>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</si>
  <si>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</si>
  <si>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</si>
  <si>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</si>
  <si>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</si>
  <si>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</si>
  <si>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</si>
  <si>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</si>
  <si>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</si>
  <si>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</si>
  <si>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</si>
  <si>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</si>
  <si>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</si>
  <si>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</si>
  <si>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</si>
  <si>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</si>
  <si>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</si>
  <si>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</si>
  <si>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</si>
  <si>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</si>
  <si>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</si>
  <si>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</si>
  <si>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</si>
  <si>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</si>
  <si>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</si>
  <si>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</si>
  <si>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</si>
  <si>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</si>
  <si>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</si>
  <si>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</si>
  <si>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</si>
  <si>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</si>
  <si>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</si>
  <si>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</si>
  <si>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</si>
  <si>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</si>
  <si>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</si>
  <si>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</si>
  <si>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</si>
  <si>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</si>
  <si>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</si>
  <si>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</si>
  <si>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</si>
  <si>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</si>
  <si>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</si>
  <si>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</si>
  <si>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</si>
  <si>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</si>
  <si>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</si>
  <si>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</si>
  <si>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</si>
  <si>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</si>
  <si>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</si>
  <si>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</si>
  <si>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</si>
  <si>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</si>
  <si>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</si>
  <si>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</si>
  <si>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</si>
  <si>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</si>
  <si>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</si>
  <si>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</si>
  <si>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</si>
  <si>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</si>
  <si>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</si>
  <si>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</si>
  <si>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</si>
  <si>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</si>
  <si>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</si>
  <si>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</si>
  <si>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</si>
  <si>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</si>
  <si>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</si>
  <si>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</si>
  <si>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</si>
  <si>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</si>
  <si>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</si>
  <si>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</si>
  <si>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</si>
  <si>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</si>
  <si>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</si>
  <si>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</si>
  <si>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</si>
  <si>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</si>
  <si>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</si>
  <si>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</si>
  <si>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</si>
  <si>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</si>
  <si>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</si>
  <si>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</si>
  <si>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</si>
  <si>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</si>
  <si>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</si>
  <si>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</si>
  <si>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</si>
  <si>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</si>
  <si>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</si>
  <si>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</si>
  <si>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</si>
  <si>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</si>
  <si>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</si>
  <si>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</si>
  <si>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</si>
  <si>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</si>
  <si>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</si>
  <si>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</si>
  <si>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</si>
  <si>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</si>
  <si>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</si>
  <si>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</si>
  <si>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</si>
  <si>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</si>
  <si>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</si>
  <si>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</si>
  <si>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</si>
  <si>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</si>
  <si>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</si>
  <si>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</si>
  <si>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</si>
  <si>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</si>
  <si>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</si>
  <si>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</si>
  <si>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</si>
  <si>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</si>
  <si>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</si>
  <si>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</si>
  <si>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</si>
  <si>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</si>
  <si>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</si>
  <si>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</si>
  <si>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</si>
  <si>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</si>
  <si>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</si>
  <si>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</si>
  <si>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</si>
  <si>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</si>
  <si>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</si>
  <si>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</si>
  <si>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</si>
  <si>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</si>
  <si>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</si>
  <si>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</si>
  <si>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</si>
  <si>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</si>
  <si>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</si>
  <si>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</si>
  <si>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</si>
  <si>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</si>
  <si>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</si>
  <si>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</si>
  <si>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</si>
  <si>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</si>
  <si>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</si>
  <si>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</si>
  <si>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</si>
  <si>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</si>
  <si>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</si>
  <si>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</si>
  <si>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</si>
  <si>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</si>
  <si>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</si>
  <si>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</si>
  <si>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</si>
  <si>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</si>
  <si>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</si>
  <si>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</si>
  <si>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</si>
  <si>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</si>
  <si>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</si>
  <si>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</si>
  <si>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</si>
  <si>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</si>
  <si>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</si>
  <si>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</si>
  <si>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</si>
  <si>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</si>
  <si>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</si>
  <si>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</si>
  <si>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</si>
  <si>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</si>
  <si>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</si>
  <si>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</si>
  <si>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</si>
  <si>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</si>
  <si>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</si>
  <si>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</si>
  <si>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</si>
  <si>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</si>
  <si>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</si>
  <si>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</si>
  <si>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</si>
  <si>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</si>
  <si>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</si>
  <si>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</si>
  <si>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</si>
  <si>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</si>
  <si>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</si>
  <si>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</si>
  <si>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</si>
  <si>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</si>
  <si>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</si>
  <si>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</si>
  <si>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</si>
  <si>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</si>
  <si>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</si>
  <si>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</si>
  <si>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</si>
  <si>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</si>
  <si>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</si>
  <si>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</si>
  <si>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</si>
  <si>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</si>
  <si>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</si>
  <si>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</si>
  <si>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</si>
  <si>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</si>
  <si>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</si>
  <si>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</si>
  <si>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</si>
  <si>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</si>
  <si>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</si>
  <si>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</si>
  <si>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</si>
  <si>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</si>
  <si>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</si>
  <si>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</si>
  <si>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</si>
  <si>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</si>
  <si>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</si>
  <si>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</si>
  <si>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</si>
  <si>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</si>
  <si>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</si>
  <si>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</si>
  <si>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</si>
  <si>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</si>
  <si>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</si>
  <si>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</si>
  <si>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</si>
  <si>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</si>
  <si>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</si>
  <si>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</si>
  <si>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</si>
  <si>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</si>
  <si>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</si>
  <si>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</si>
  <si>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</si>
  <si>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</si>
  <si>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</si>
  <si>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</si>
  <si>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</si>
  <si>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</si>
  <si>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</si>
  <si>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</si>
  <si>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</si>
  <si>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</si>
  <si>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</si>
  <si>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</si>
  <si>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</si>
  <si>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</si>
  <si>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</si>
  <si>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</si>
  <si>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</si>
  <si>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</si>
  <si>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</si>
  <si>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</si>
  <si>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</si>
  <si>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</si>
  <si>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</si>
  <si>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</si>
  <si>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</si>
  <si>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</si>
  <si>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</si>
  <si>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</si>
  <si>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</si>
  <si>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</si>
  <si>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</si>
  <si>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</si>
  <si>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</si>
  <si>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</si>
  <si>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</si>
  <si>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</si>
  <si>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</si>
  <si>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</si>
  <si>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</si>
  <si>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</si>
  <si>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</si>
  <si>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</si>
  <si>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</si>
  <si>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</si>
  <si>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</si>
  <si>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</si>
  <si>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</si>
  <si>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</si>
  <si>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</si>
  <si>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</si>
  <si>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</si>
  <si>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</si>
  <si>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</si>
  <si>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</si>
  <si>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</si>
  <si>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</si>
  <si>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</si>
  <si>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</si>
  <si>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</si>
  <si>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</si>
  <si>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</si>
  <si>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</si>
  <si>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</si>
  <si>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</si>
  <si>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</si>
  <si>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</si>
  <si>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</si>
  <si>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</si>
  <si>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</si>
  <si>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</si>
  <si>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</si>
  <si>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</si>
  <si>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</si>
  <si>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</si>
  <si>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</si>
  <si>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</si>
  <si>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</si>
  <si>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</si>
  <si>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</si>
  <si>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</si>
  <si>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</si>
  <si>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</si>
  <si>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</si>
  <si>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</si>
  <si>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</si>
  <si>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</si>
  <si>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</si>
  <si>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</si>
  <si>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</si>
  <si>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</si>
  <si>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</si>
  <si>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</si>
  <si>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</si>
  <si>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</si>
  <si>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</si>
  <si>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</si>
  <si>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</si>
  <si>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</si>
  <si>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</si>
  <si>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</si>
  <si>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</si>
  <si>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</si>
  <si>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</si>
  <si>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</si>
  <si>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</si>
  <si>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</si>
  <si>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</si>
  <si>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</si>
  <si>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</si>
  <si>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</si>
  <si>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</si>
  <si>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</si>
  <si>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</si>
  <si>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</si>
  <si>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</si>
  <si>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</si>
  <si>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</si>
  <si>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</si>
  <si>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</si>
  <si>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</si>
  <si>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</si>
  <si>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</si>
  <si>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</si>
  <si>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</si>
  <si>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</si>
  <si>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</si>
  <si>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</si>
  <si>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</si>
  <si>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</si>
  <si>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</si>
  <si>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</si>
  <si>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</si>
  <si>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</si>
  <si>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</si>
  <si>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</si>
  <si>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</si>
  <si>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</si>
  <si>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</si>
  <si>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</si>
  <si>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</si>
  <si>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</si>
  <si>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</si>
  <si>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</si>
  <si>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</si>
  <si>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</si>
  <si>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</si>
  <si>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</si>
  <si>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</si>
  <si>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</si>
  <si>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</si>
  <si>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</si>
  <si>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</si>
  <si>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</si>
  <si>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</si>
  <si>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</si>
  <si>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</si>
  <si>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</si>
  <si>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</si>
  <si>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</si>
  <si>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</si>
  <si>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</si>
  <si>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</si>
  <si>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</si>
  <si>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</si>
  <si>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</si>
  <si>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</si>
  <si>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</si>
  <si>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</si>
  <si>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</si>
  <si>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</si>
  <si>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</si>
  <si>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</si>
  <si>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</si>
  <si>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</si>
  <si>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</si>
  <si>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</si>
  <si>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</si>
  <si>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</si>
  <si>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</si>
  <si>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</si>
  <si>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</si>
  <si>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</si>
  <si>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</si>
  <si>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</si>
  <si>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</si>
  <si>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</si>
  <si>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</si>
  <si>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</si>
  <si>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</si>
  <si>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</si>
  <si>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</si>
  <si>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</si>
  <si>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</si>
  <si>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</si>
  <si>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</si>
  <si>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</si>
  <si>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</si>
  <si>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</si>
  <si>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</si>
  <si>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</si>
  <si>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</si>
  <si>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</si>
  <si>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</si>
  <si>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</si>
  <si>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</si>
  <si>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</si>
  <si>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</si>
  <si>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</si>
  <si>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</si>
  <si>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</si>
  <si>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</si>
  <si>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</si>
  <si>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</si>
  <si>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</si>
  <si>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</si>
  <si>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</si>
  <si>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</si>
  <si>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</si>
  <si>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</si>
  <si>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</si>
  <si>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</si>
  <si>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</si>
  <si>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</si>
  <si>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</si>
  <si>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</si>
  <si>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</si>
  <si>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</si>
  <si>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</si>
  <si>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</si>
  <si>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</si>
  <si>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</si>
  <si>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</si>
  <si>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</si>
  <si>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</si>
  <si>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</si>
  <si>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</si>
  <si>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</si>
  <si>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</si>
  <si>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</si>
  <si>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</si>
  <si>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</si>
  <si>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</si>
  <si>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</si>
  <si>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</si>
  <si>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</si>
  <si>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</si>
  <si>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</si>
  <si>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</si>
  <si>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</si>
  <si>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</si>
  <si>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</si>
  <si>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</si>
  <si>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</si>
  <si>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</si>
  <si>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</si>
  <si>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</si>
  <si>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</si>
  <si>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</si>
  <si>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</si>
  <si>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</si>
  <si>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</si>
  <si>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</si>
  <si>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</si>
  <si>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</si>
  <si>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</si>
  <si>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</si>
  <si>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</si>
  <si>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</si>
  <si>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</si>
  <si>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</si>
  <si>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</si>
  <si>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</si>
  <si>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</si>
  <si>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</si>
  <si>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</si>
  <si>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</si>
  <si>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</si>
  <si>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</si>
  <si>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</si>
  <si>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</si>
  <si>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</si>
  <si>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</si>
  <si>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</si>
  <si>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</si>
  <si>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</si>
  <si>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</si>
  <si>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</si>
  <si>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</si>
  <si>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</si>
  <si>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</si>
  <si>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</si>
  <si>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</si>
  <si>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</si>
  <si>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</si>
  <si>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</si>
  <si>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</si>
  <si>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</si>
  <si>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</si>
  <si>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</si>
  <si>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</si>
  <si>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</si>
  <si>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</si>
  <si>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</si>
  <si>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</si>
  <si>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</si>
  <si>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</si>
  <si>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</si>
  <si>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</si>
  <si>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</si>
  <si>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</si>
  <si>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</si>
  <si>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</si>
  <si>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</si>
  <si>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</si>
  <si>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</si>
  <si>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</si>
  <si>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</si>
  <si>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</si>
  <si>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</si>
  <si>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</si>
  <si>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</si>
  <si>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</si>
  <si>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</si>
  <si>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</si>
  <si>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</si>
  <si>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</si>
  <si>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</si>
  <si>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</si>
  <si>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</si>
  <si>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</si>
  <si>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</si>
  <si>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</si>
  <si>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</si>
  <si>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</si>
  <si>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</si>
  <si>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</si>
  <si>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</si>
  <si>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</si>
  <si>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</si>
  <si>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</si>
  <si>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</si>
  <si>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</si>
  <si>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</si>
  <si>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</si>
  <si>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</si>
  <si>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</si>
  <si>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</si>
  <si>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</si>
  <si>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</si>
  <si>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</si>
  <si>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</si>
  <si>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</si>
  <si>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</si>
  <si>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</si>
  <si>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</si>
  <si>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</si>
  <si>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</si>
  <si>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</si>
  <si>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</si>
  <si>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</si>
  <si>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</si>
  <si>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</si>
  <si>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</si>
  <si>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</si>
  <si>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</si>
  <si>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</si>
  <si>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</si>
  <si>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</si>
  <si>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</si>
  <si>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</si>
  <si>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</si>
  <si>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</si>
  <si>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</si>
  <si>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</si>
  <si>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</si>
  <si>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</si>
  <si>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</si>
  <si>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</si>
  <si>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</si>
  <si>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</si>
  <si>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</si>
  <si>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</si>
  <si>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</si>
  <si>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</si>
  <si>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</si>
  <si>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</si>
  <si>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</si>
  <si>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</si>
  <si>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</si>
  <si>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</si>
  <si>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</si>
  <si>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</si>
  <si>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</si>
  <si>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</si>
  <si>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</si>
  <si>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</si>
  <si>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</si>
  <si>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</si>
  <si>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</si>
  <si>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</si>
  <si>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</si>
  <si>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</si>
  <si>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</si>
  <si>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</si>
  <si>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</si>
  <si>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</si>
  <si>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</si>
  <si>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</si>
  <si>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</si>
  <si>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</si>
  <si>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</si>
  <si>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</si>
  <si>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</si>
  <si>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</si>
  <si>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</si>
  <si>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</si>
  <si>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</si>
  <si>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</si>
  <si>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</si>
  <si>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</si>
  <si>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</si>
  <si>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</si>
  <si>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</si>
  <si>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</si>
  <si>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</si>
  <si>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</si>
  <si>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</si>
  <si>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</si>
  <si>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</si>
  <si>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</si>
  <si>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</si>
  <si>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</si>
  <si>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</si>
  <si>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</si>
  <si>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</si>
  <si>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</si>
  <si>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</si>
  <si>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</si>
  <si>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</si>
  <si>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</si>
  <si>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</si>
  <si>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</si>
  <si>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</si>
  <si>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</si>
  <si>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</si>
  <si>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</si>
  <si>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</si>
  <si>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</si>
  <si>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</si>
  <si>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</si>
  <si>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</si>
  <si>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</si>
  <si>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</si>
  <si>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</si>
  <si>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</si>
  <si>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</si>
  <si>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</si>
  <si>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</si>
  <si>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</si>
  <si>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</si>
  <si>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</si>
  <si>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</si>
  <si>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</si>
  <si>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</si>
  <si>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</si>
  <si>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</si>
  <si>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</si>
  <si>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</si>
  <si>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</si>
  <si>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</si>
  <si>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</si>
  <si>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</si>
  <si>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</si>
  <si>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</si>
  <si>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</si>
  <si>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</si>
  <si>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</si>
  <si>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</si>
  <si>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</si>
  <si>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</si>
  <si>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</si>
  <si>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</si>
  <si>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</si>
  <si>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</si>
  <si>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</si>
  <si>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</si>
  <si>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</si>
  <si>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</si>
  <si>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</si>
  <si>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</si>
  <si>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</si>
  <si>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</si>
  <si>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</si>
  <si>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</si>
  <si>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</si>
  <si>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</si>
  <si>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</si>
  <si>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</si>
  <si>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</si>
  <si>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</si>
  <si>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</si>
  <si>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</si>
  <si>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</si>
  <si>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</si>
  <si>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</si>
  <si>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</si>
  <si>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</si>
  <si>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</si>
  <si>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</si>
  <si>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</si>
  <si>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</si>
  <si>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</si>
  <si>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</si>
  <si>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</si>
  <si>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</si>
  <si>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</si>
  <si>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</si>
  <si>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</si>
  <si>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</si>
  <si>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</si>
  <si>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</si>
  <si>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</si>
  <si>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</si>
  <si>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</si>
  <si>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</si>
  <si>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</si>
  <si>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</si>
  <si>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</si>
  <si>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</si>
  <si>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</si>
  <si>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</si>
  <si>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</si>
  <si>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</si>
  <si>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</si>
  <si>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</si>
  <si>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</si>
  <si>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</si>
  <si>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</si>
  <si>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</si>
  <si>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</si>
  <si>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</si>
  <si>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</si>
  <si>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</si>
  <si>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</si>
  <si>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</si>
  <si>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</si>
  <si>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</si>
  <si>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</si>
  <si>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</si>
  <si>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</si>
  <si>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</si>
  <si>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</si>
  <si>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</si>
  <si>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</si>
  <si>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</si>
  <si>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</si>
  <si>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</si>
  <si>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</si>
  <si>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</si>
  <si>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</si>
  <si>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</si>
  <si>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</si>
  <si>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</si>
  <si>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</si>
  <si>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</si>
  <si>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</si>
  <si>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</si>
  <si>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</si>
  <si>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</si>
  <si>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</si>
  <si>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</si>
  <si>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</si>
  <si>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</si>
  <si>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</si>
  <si>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</si>
  <si>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</si>
  <si>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</si>
  <si>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</si>
  <si>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</si>
  <si>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</si>
  <si>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</si>
  <si>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</si>
  <si>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</si>
  <si>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</si>
  <si>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</si>
  <si>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</si>
  <si>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</si>
  <si>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</si>
  <si>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</si>
  <si>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</si>
  <si>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</si>
  <si>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</si>
  <si>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</si>
  <si>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</si>
  <si>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</si>
  <si>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</si>
  <si>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</si>
  <si>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</si>
  <si>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</si>
  <si>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</si>
  <si>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</si>
  <si>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</si>
  <si>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</si>
  <si>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</si>
  <si>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</si>
  <si>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</si>
  <si>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</si>
  <si>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</si>
  <si>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</si>
  <si>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</si>
  <si>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</si>
  <si>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</si>
  <si>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</si>
  <si>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</si>
  <si>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</si>
  <si>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</si>
  <si>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</si>
  <si>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</si>
  <si>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</si>
  <si>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</si>
  <si>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</si>
  <si>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</si>
  <si>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</si>
  <si>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</si>
  <si>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</si>
  <si>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</si>
  <si>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</si>
  <si>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</si>
  <si>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</si>
  <si>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</si>
  <si>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</si>
  <si>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</si>
  <si>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</si>
  <si>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</si>
  <si>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</si>
  <si>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</si>
  <si>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</si>
  <si>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</si>
  <si>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</si>
  <si>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</si>
  <si>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</si>
  <si>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</si>
  <si>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</si>
  <si>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</si>
  <si>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</si>
  <si>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</si>
  <si>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</si>
  <si>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</si>
  <si>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</si>
  <si>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</si>
  <si>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</si>
  <si>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</si>
  <si>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</si>
  <si>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</si>
  <si>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</si>
  <si>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</si>
  <si>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</si>
  <si>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</si>
  <si>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</si>
  <si>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</si>
  <si>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</si>
  <si>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</si>
  <si>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</si>
  <si>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</si>
  <si>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</si>
  <si>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</si>
  <si>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</si>
  <si>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</si>
  <si>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</si>
  <si>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</si>
  <si>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</si>
  <si>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</si>
  <si>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</si>
  <si>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</si>
  <si>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</si>
  <si>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</si>
  <si>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</si>
  <si>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</si>
  <si>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</si>
  <si>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</si>
  <si>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</si>
  <si>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</si>
  <si>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</si>
  <si>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</si>
  <si>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</si>
  <si>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</si>
  <si>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</si>
  <si>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</si>
  <si>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</si>
  <si>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</si>
  <si>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</si>
  <si>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</si>
  <si>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</si>
  <si>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</si>
  <si>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</si>
  <si>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</si>
  <si>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</si>
  <si>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</si>
  <si>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</si>
  <si>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</si>
  <si>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</si>
  <si>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</si>
  <si>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</si>
  <si>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</si>
  <si>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</si>
  <si>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</si>
  <si>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</si>
  <si>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</si>
  <si>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</si>
  <si>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</si>
  <si>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</si>
  <si>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</si>
  <si>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</si>
  <si>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</si>
  <si>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</si>
  <si>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</si>
  <si>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</si>
  <si>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</si>
  <si>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</si>
  <si>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</si>
  <si>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</si>
  <si>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</si>
  <si>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</si>
  <si>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</si>
  <si>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</si>
  <si>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</si>
  <si>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</si>
  <si>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</si>
  <si>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</si>
  <si>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</si>
  <si>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</si>
  <si>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</si>
  <si>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</si>
  <si>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</si>
  <si>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</si>
  <si>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</si>
  <si>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</si>
  <si>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</si>
  <si>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</si>
  <si>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</si>
  <si>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</si>
  <si>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</si>
  <si>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</si>
  <si>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</si>
  <si>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</si>
  <si>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</si>
  <si>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</si>
  <si>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</si>
  <si>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</si>
  <si>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</si>
  <si>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</si>
  <si>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</si>
  <si>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</si>
  <si>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</si>
  <si>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</si>
  <si>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</si>
  <si>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</si>
  <si>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</si>
  <si>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</si>
  <si>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</si>
  <si>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</si>
  <si>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</si>
  <si>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</si>
  <si>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</si>
  <si>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</si>
  <si>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</si>
  <si>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</si>
  <si>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</si>
  <si>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</si>
  <si>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</si>
  <si>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</si>
  <si>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</si>
  <si>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</si>
  <si>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</si>
  <si>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</si>
  <si>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</si>
  <si>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</si>
  <si>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</si>
  <si>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</si>
  <si>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</si>
  <si>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</si>
  <si>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</si>
  <si>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</si>
  <si>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</si>
  <si>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</si>
  <si>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</si>
  <si>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</si>
  <si>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</si>
  <si>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</si>
  <si>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</si>
  <si>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</si>
  <si>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</si>
  <si>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</si>
  <si>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</si>
  <si>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</si>
  <si>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</si>
  <si>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</si>
  <si>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</si>
  <si>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</si>
  <si>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</si>
  <si>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</si>
  <si>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</si>
  <si>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</si>
  <si>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</si>
  <si>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</si>
  <si>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</si>
  <si>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</si>
  <si>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</si>
  <si>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</si>
  <si>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</si>
  <si>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</si>
  <si>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</si>
  <si>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</si>
  <si>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</si>
  <si>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</si>
  <si>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</si>
  <si>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</si>
  <si>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</si>
  <si>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</si>
  <si>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</si>
  <si>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</si>
  <si>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</si>
  <si>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</si>
  <si>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</si>
  <si>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</si>
  <si>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</si>
  <si>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</si>
  <si>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</si>
  <si>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</si>
  <si>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</si>
  <si>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</si>
  <si>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</si>
  <si>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</si>
  <si>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</si>
  <si>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</si>
  <si>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</si>
  <si>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</si>
  <si>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</si>
  <si>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</si>
  <si>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</si>
  <si>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</si>
  <si>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</si>
  <si>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</si>
  <si>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</si>
  <si>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</si>
  <si>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</si>
  <si>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</si>
  <si>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</si>
  <si>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</si>
  <si>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</si>
  <si>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</si>
  <si>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</si>
  <si>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</si>
  <si>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</si>
  <si>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</si>
  <si>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</si>
  <si>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</si>
  <si>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</si>
  <si>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</si>
  <si>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</si>
  <si>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</si>
  <si>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</si>
  <si>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</si>
  <si>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</si>
  <si>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</si>
  <si>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</si>
  <si>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</si>
  <si>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</si>
  <si>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</si>
  <si>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</si>
  <si>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</si>
  <si>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</si>
  <si>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</si>
  <si>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</si>
  <si>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</si>
  <si>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</si>
  <si>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</si>
  <si>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</si>
  <si>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</si>
  <si>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</si>
  <si>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</si>
  <si>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</si>
  <si>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</si>
  <si>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</si>
  <si>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</si>
  <si>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</si>
  <si>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</si>
  <si>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</si>
  <si>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</si>
  <si>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</si>
  <si>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</si>
  <si>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</si>
  <si>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</si>
  <si>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</si>
  <si>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</si>
  <si>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</si>
  <si>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</si>
  <si>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</si>
  <si>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</si>
  <si>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</si>
  <si>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</si>
  <si>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</si>
  <si>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</si>
  <si>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</si>
  <si>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</si>
  <si>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</si>
  <si>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</si>
  <si>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</si>
  <si>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</si>
  <si>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</si>
  <si>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</si>
  <si>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</si>
  <si>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</si>
  <si>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</si>
  <si>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</si>
  <si>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</si>
  <si>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</si>
  <si>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</si>
  <si>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</si>
  <si>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</si>
  <si>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</si>
  <si>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</si>
  <si>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</si>
  <si>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</si>
  <si>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</si>
  <si>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</si>
  <si>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</si>
  <si>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</si>
  <si>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</si>
  <si>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</si>
  <si>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</si>
  <si>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</si>
  <si>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</si>
  <si>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</si>
  <si>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</si>
  <si>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</si>
  <si>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</si>
  <si>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</si>
  <si>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</si>
  <si>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</si>
  <si>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</si>
  <si>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</si>
  <si>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</si>
  <si>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</si>
  <si>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</si>
  <si>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</si>
  <si>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</si>
  <si>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</si>
  <si>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</si>
  <si>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</si>
  <si>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</si>
  <si>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</si>
  <si>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</si>
  <si>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</si>
  <si>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</si>
  <si>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</si>
  <si>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</si>
  <si>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</si>
  <si>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</si>
  <si>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</si>
  <si>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</si>
  <si>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</si>
  <si>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</si>
  <si>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</si>
  <si>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</si>
  <si>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</si>
  <si>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</si>
  <si>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</si>
  <si>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</si>
  <si>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</si>
  <si>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</si>
  <si>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</si>
  <si>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</si>
  <si>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</si>
  <si>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</si>
  <si>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</si>
  <si>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</si>
  <si>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</si>
  <si>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</si>
  <si>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</si>
  <si>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</si>
  <si>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</si>
  <si>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</si>
  <si>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</si>
  <si>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</si>
  <si>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</si>
  <si>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</si>
  <si>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</si>
  <si>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</si>
  <si>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</si>
  <si>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</si>
  <si>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</si>
  <si>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</si>
  <si>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</si>
  <si>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</si>
  <si>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</si>
  <si>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</si>
  <si>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</si>
  <si>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</si>
  <si>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</si>
  <si>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</si>
  <si>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</si>
  <si>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</si>
  <si>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</si>
  <si>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</si>
  <si>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</si>
  <si>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</si>
  <si>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</si>
  <si>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</si>
  <si>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</si>
  <si>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</si>
  <si>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</si>
  <si>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</si>
  <si>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</si>
  <si>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</si>
  <si>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</si>
  <si>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</si>
  <si>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</si>
  <si>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</si>
  <si>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</si>
  <si>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</si>
  <si>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</si>
  <si>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</si>
  <si>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</si>
  <si>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</si>
  <si>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</si>
  <si>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</si>
  <si>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</si>
  <si>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</si>
  <si>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</si>
  <si>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</si>
  <si>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</si>
  <si>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</si>
  <si>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</si>
  <si>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</si>
  <si>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</si>
  <si>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</si>
  <si>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</si>
  <si>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</si>
  <si>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</si>
  <si>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</si>
  <si>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</si>
  <si>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</si>
  <si>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</si>
  <si>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</si>
  <si>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</si>
  <si>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</si>
  <si>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</si>
  <si>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</si>
  <si>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</si>
  <si>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</si>
  <si>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</si>
  <si>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</si>
  <si>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</si>
  <si>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</si>
  <si>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</si>
  <si>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</si>
  <si>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</si>
  <si>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</si>
  <si>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</si>
  <si>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</si>
  <si>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</si>
  <si>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</si>
  <si>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</si>
  <si>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</si>
  <si>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</si>
  <si>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</si>
  <si>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</si>
  <si>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</si>
  <si>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</si>
  <si>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</si>
  <si>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</si>
  <si>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</si>
  <si>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</si>
  <si>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</si>
  <si>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</si>
  <si>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</si>
  <si>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</si>
  <si>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</si>
  <si>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</si>
  <si>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</si>
  <si>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</si>
  <si>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</si>
  <si>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</si>
  <si>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</si>
  <si>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</si>
  <si>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</si>
  <si>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</si>
  <si>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</si>
  <si>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</si>
  <si>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</si>
  <si>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</si>
  <si>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</si>
  <si>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</si>
  <si>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</si>
  <si>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</si>
  <si>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</si>
  <si>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</si>
  <si>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</si>
  <si>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</si>
  <si>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</si>
  <si>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</si>
  <si>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</si>
  <si>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</si>
  <si>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</si>
  <si>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</si>
  <si>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</si>
  <si>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</si>
  <si>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</si>
  <si>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</si>
  <si>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</si>
  <si>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</si>
  <si>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</si>
  <si>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</si>
  <si>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</si>
  <si>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</si>
  <si>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</si>
  <si>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</si>
  <si>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</si>
  <si>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</si>
  <si>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</si>
  <si>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</si>
  <si>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</si>
  <si>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</si>
  <si>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</si>
  <si>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</si>
  <si>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</si>
  <si>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</si>
  <si>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</si>
  <si>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</si>
  <si>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</si>
  <si>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</si>
  <si>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</si>
  <si>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</si>
  <si>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</si>
  <si>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</si>
  <si>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</si>
  <si>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</si>
  <si>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</si>
  <si>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</si>
  <si>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</si>
  <si>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</si>
  <si>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</si>
  <si>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</si>
  <si>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</si>
  <si>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</si>
  <si>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</si>
  <si>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</si>
  <si>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</si>
  <si>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</si>
  <si>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</si>
  <si>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</si>
  <si>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</si>
  <si>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</si>
  <si>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</si>
  <si>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</si>
  <si>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</si>
  <si>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</si>
  <si>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</si>
  <si>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</si>
  <si>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</si>
  <si>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</si>
  <si>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</si>
  <si>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</si>
  <si>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</si>
  <si>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</si>
  <si>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</si>
  <si>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</si>
  <si>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</si>
  <si>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</si>
  <si>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</si>
  <si>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</si>
  <si>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</si>
  <si>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</si>
  <si>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</si>
  <si>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</si>
  <si>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</si>
  <si>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</si>
  <si>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</si>
  <si>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</si>
  <si>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</si>
  <si>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</si>
  <si>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</si>
  <si>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</si>
  <si>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</si>
  <si>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</si>
  <si>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</si>
  <si>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</si>
  <si>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</si>
  <si>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</si>
  <si>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</si>
  <si>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</si>
  <si>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</si>
  <si>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</si>
  <si>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</si>
  <si>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</si>
  <si>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</si>
  <si>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</si>
  <si>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</si>
  <si>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</si>
  <si>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</si>
  <si>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</si>
  <si>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</si>
  <si>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</si>
  <si>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</si>
  <si>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</si>
  <si>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</si>
  <si>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</si>
  <si>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</si>
  <si>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</si>
  <si>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</si>
  <si>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</si>
  <si>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</si>
  <si>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</si>
  <si>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</si>
  <si>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</si>
  <si>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</si>
  <si>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</si>
  <si>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</si>
  <si>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</si>
  <si>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</si>
  <si>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</si>
  <si>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</si>
  <si>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</si>
  <si>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</si>
  <si>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</si>
  <si>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</si>
  <si>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</si>
  <si>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</si>
  <si>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</si>
  <si>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</si>
  <si>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</si>
  <si>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</si>
  <si>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</si>
  <si>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</si>
  <si>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</si>
  <si>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</si>
  <si>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</si>
  <si>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</si>
  <si>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</si>
  <si>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</si>
  <si>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</si>
  <si>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</si>
  <si>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</si>
  <si>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</si>
  <si>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</si>
  <si>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</si>
  <si>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</si>
  <si>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</si>
  <si>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</si>
  <si>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</si>
  <si>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</si>
  <si>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</si>
  <si>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</si>
  <si>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</si>
  <si>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</si>
  <si>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</si>
  <si>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</si>
  <si>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</si>
  <si>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</si>
  <si>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</si>
  <si>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</si>
  <si>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</si>
  <si>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</si>
  <si>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</si>
  <si>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</si>
  <si>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</si>
  <si>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</si>
  <si>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</si>
  <si>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</si>
  <si>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</si>
  <si>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</si>
  <si>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</si>
  <si>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</si>
  <si>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</si>
  <si>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</si>
  <si>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</si>
  <si>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</si>
  <si>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</si>
  <si>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</si>
  <si>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</si>
  <si>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</si>
  <si>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</si>
  <si>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</si>
  <si>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</si>
  <si>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</si>
  <si>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</si>
  <si>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</si>
  <si>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</si>
  <si>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</si>
  <si>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</si>
  <si>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</si>
  <si>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</si>
  <si>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</si>
  <si>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</si>
  <si>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</si>
  <si>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</si>
  <si>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</si>
  <si>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</si>
  <si>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</si>
  <si>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</si>
  <si>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</si>
  <si>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</si>
  <si>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</si>
  <si>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</si>
  <si>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</si>
  <si>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</si>
  <si>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</si>
  <si>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</si>
  <si>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</si>
  <si>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</si>
  <si>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</si>
  <si>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</si>
  <si>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</si>
  <si>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</si>
  <si>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</si>
  <si>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</si>
  <si>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</si>
  <si>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</si>
  <si>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</si>
  <si>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</si>
  <si>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</si>
  <si>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</si>
  <si>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</si>
  <si>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</si>
  <si>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</si>
  <si>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</si>
  <si>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</si>
  <si>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</si>
  <si>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</si>
  <si>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</si>
  <si>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</si>
  <si>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</si>
  <si>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</si>
  <si>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</si>
  <si>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</si>
  <si>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</si>
  <si>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</si>
  <si>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</si>
  <si>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</si>
  <si>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</si>
  <si>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</si>
  <si>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</si>
  <si>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</si>
  <si>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</si>
  <si>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</si>
  <si>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</si>
  <si>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</si>
  <si>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</si>
  <si>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</si>
  <si>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</si>
  <si>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</si>
  <si>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</si>
  <si>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</si>
  <si>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</si>
  <si>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</si>
  <si>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</si>
  <si>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</si>
  <si>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</si>
  <si>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</si>
  <si>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</si>
  <si>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</si>
  <si>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</si>
  <si>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</si>
  <si>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</si>
  <si>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</si>
  <si>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</si>
  <si>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</si>
  <si>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</si>
  <si>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</si>
  <si>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</si>
  <si>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</si>
  <si>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</si>
  <si>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</si>
  <si>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</si>
  <si>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</si>
  <si>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</si>
  <si>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</si>
  <si>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</si>
  <si>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</si>
  <si>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</si>
  <si>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</si>
  <si>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</si>
  <si>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</si>
  <si>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</si>
  <si>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</si>
  <si>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</si>
  <si>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</si>
  <si>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</si>
  <si>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</si>
  <si>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</si>
  <si>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</si>
  <si>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</si>
  <si>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</si>
  <si>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</si>
  <si>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</si>
  <si>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</si>
  <si>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</si>
  <si>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</si>
  <si>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</si>
  <si>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</si>
  <si>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</si>
  <si>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</si>
  <si>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</si>
  <si>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</si>
  <si>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</si>
  <si>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</si>
  <si>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</si>
  <si>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</si>
  <si>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</si>
  <si>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</si>
  <si>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</si>
  <si>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</si>
  <si>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</si>
  <si>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</si>
  <si>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</si>
  <si>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</si>
  <si>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</si>
  <si>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</si>
  <si>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</si>
  <si>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</si>
  <si>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</si>
  <si>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</si>
  <si>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</si>
  <si>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</si>
  <si>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</si>
  <si>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</si>
  <si>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</si>
  <si>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</si>
  <si>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</si>
  <si>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</si>
  <si>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</si>
  <si>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</si>
  <si>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</si>
  <si>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</si>
  <si>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</si>
  <si>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</si>
  <si>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</si>
  <si>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</si>
  <si>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</si>
  <si>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</si>
  <si>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</si>
  <si>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</si>
  <si>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</si>
  <si>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</si>
  <si>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</si>
  <si>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</si>
  <si>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</si>
  <si>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</si>
  <si>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</si>
  <si>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</si>
  <si>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</si>
  <si>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</si>
  <si>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</si>
  <si>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</si>
  <si>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</si>
  <si>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</si>
  <si>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</si>
  <si>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</si>
  <si>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</si>
  <si>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</si>
  <si>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</si>
  <si>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</si>
  <si>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</si>
  <si>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</si>
  <si>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</si>
  <si>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</si>
  <si>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</si>
  <si>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</si>
  <si>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</si>
  <si>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</si>
  <si>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</si>
  <si>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</si>
  <si>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</si>
  <si>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</si>
  <si>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</si>
  <si>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</si>
  <si>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</si>
  <si>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</si>
  <si>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</si>
  <si>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</si>
  <si>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</si>
  <si>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</si>
  <si>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</si>
  <si>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</si>
  <si>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</si>
  <si>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</si>
  <si>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</si>
  <si>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</si>
  <si>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</si>
  <si>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</si>
  <si>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</si>
  <si>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</si>
  <si>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</si>
  <si>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</si>
  <si>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</si>
  <si>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</si>
  <si>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</si>
  <si>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</si>
  <si>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</si>
  <si>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</si>
  <si>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</si>
  <si>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</si>
  <si>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</si>
  <si>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</si>
  <si>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</si>
  <si>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</si>
  <si>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</si>
  <si>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</si>
  <si>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</si>
  <si>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</si>
  <si>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</si>
  <si>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</si>
  <si>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</si>
  <si>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</si>
  <si>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</si>
  <si>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</si>
  <si>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</si>
  <si>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</si>
  <si>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</si>
  <si>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</si>
  <si>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</si>
  <si>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</si>
  <si>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</si>
  <si>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</si>
  <si>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</si>
  <si>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</si>
  <si>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</si>
  <si>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</si>
  <si>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</si>
  <si>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</si>
  <si>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</si>
  <si>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</si>
  <si>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</si>
  <si>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</si>
  <si>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</si>
  <si>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</si>
  <si>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</si>
  <si>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</si>
  <si>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</si>
  <si>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</si>
  <si>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</si>
  <si>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</si>
  <si>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</si>
  <si>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</si>
  <si>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</si>
  <si>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</si>
  <si>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</si>
  <si>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</si>
  <si>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</si>
  <si>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</si>
  <si>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</si>
  <si>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</si>
  <si>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</si>
  <si>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</si>
  <si>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</si>
  <si>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</si>
  <si>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</si>
  <si>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</si>
  <si>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</si>
  <si>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</si>
  <si>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</si>
  <si>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</si>
  <si>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</si>
  <si>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</si>
  <si>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</si>
  <si>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</si>
  <si>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</si>
  <si>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</si>
  <si>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</si>
  <si>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</si>
  <si>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</si>
  <si>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</si>
  <si>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</si>
  <si>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</si>
  <si>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</si>
  <si>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</si>
  <si>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</si>
  <si>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</si>
  <si>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</si>
  <si>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</si>
  <si>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</si>
  <si>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</si>
  <si>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</si>
  <si>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</si>
  <si>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</si>
  <si>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</si>
  <si>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</si>
  <si>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</si>
  <si>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</si>
  <si>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</si>
  <si>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</si>
  <si>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</si>
  <si>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</si>
  <si>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</si>
  <si>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</si>
  <si>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</si>
  <si>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</si>
  <si>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</si>
  <si>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</si>
  <si>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</si>
  <si>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</si>
  <si>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</si>
  <si>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</si>
  <si>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</si>
  <si>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</si>
  <si>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</si>
  <si>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</si>
  <si>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</si>
  <si>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</si>
  <si>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</si>
  <si>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</si>
  <si>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</si>
  <si>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</si>
  <si>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</si>
  <si>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</si>
  <si>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</si>
  <si>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</si>
  <si>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</si>
  <si>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</si>
  <si>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</si>
  <si>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</si>
  <si>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</si>
  <si>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</si>
  <si>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</si>
  <si>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</si>
  <si>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</si>
  <si>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</si>
  <si>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</si>
  <si>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</si>
  <si>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</si>
  <si>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</si>
  <si>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</si>
  <si>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</si>
  <si>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</si>
  <si>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</si>
  <si>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</si>
  <si>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</si>
  <si>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</si>
  <si>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</si>
  <si>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</si>
  <si>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</si>
  <si>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</si>
  <si>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</si>
  <si>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</si>
  <si>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</si>
  <si>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</si>
  <si>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</si>
  <si>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</si>
  <si>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</si>
  <si>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</si>
  <si>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</si>
  <si>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</si>
  <si>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</si>
  <si>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</si>
  <si>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</si>
  <si>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</si>
  <si>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</si>
  <si>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</si>
  <si>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</si>
  <si>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</si>
  <si>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</si>
  <si>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</si>
  <si>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</si>
  <si>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</si>
  <si>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</si>
  <si>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</si>
  <si>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</si>
  <si>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</si>
  <si>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</si>
  <si>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</si>
  <si>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</si>
  <si>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</si>
  <si>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</si>
  <si>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</si>
  <si>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</si>
  <si>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</si>
  <si>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</si>
  <si>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</si>
  <si>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</si>
  <si>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</si>
  <si>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</si>
  <si>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</si>
  <si>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</si>
  <si>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</si>
  <si>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</si>
  <si>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</si>
  <si>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</si>
  <si>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</si>
  <si>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</si>
  <si>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</si>
  <si>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</si>
  <si>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</si>
  <si>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</si>
  <si>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</si>
  <si>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</si>
  <si>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</si>
  <si>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</si>
  <si>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</si>
  <si>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</si>
  <si>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</si>
  <si>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</si>
  <si>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</si>
  <si>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</si>
  <si>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</si>
  <si>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</si>
  <si>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</si>
  <si>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</si>
  <si>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</si>
  <si>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</si>
  <si>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</si>
  <si>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</si>
  <si>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</si>
  <si>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</si>
  <si>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</si>
  <si>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</si>
  <si>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</si>
  <si>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</si>
  <si>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</si>
  <si>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</si>
  <si>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</si>
  <si>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</si>
  <si>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</si>
  <si>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</si>
  <si>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</si>
  <si>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</si>
  <si>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</si>
  <si>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</si>
  <si>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</si>
  <si>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</si>
  <si>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</si>
  <si>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</si>
  <si>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</si>
  <si>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</si>
  <si>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</si>
  <si>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</si>
  <si>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</si>
  <si>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</si>
  <si>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</si>
  <si>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</si>
  <si>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</si>
  <si>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</si>
  <si>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</si>
  <si>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</si>
  <si>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</si>
  <si>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</si>
  <si>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</si>
  <si>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</si>
  <si>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</si>
  <si>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</si>
  <si>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</si>
  <si>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</si>
  <si>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</si>
  <si>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</si>
  <si>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</si>
  <si>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</si>
  <si>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</si>
  <si>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</si>
  <si>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</si>
  <si>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</si>
  <si>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</si>
  <si>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</si>
  <si>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</si>
  <si>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</si>
  <si>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</si>
  <si>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</si>
  <si>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</si>
  <si>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</si>
  <si>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</si>
  <si>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</si>
  <si>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</si>
  <si>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</si>
  <si>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</si>
  <si>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</si>
  <si>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</si>
  <si>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</si>
  <si>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</si>
  <si>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</si>
  <si>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</si>
  <si>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</si>
  <si>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</si>
  <si>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</si>
  <si>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</si>
  <si>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</si>
  <si>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</si>
  <si>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</si>
  <si>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</si>
  <si>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</si>
  <si>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</si>
  <si>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</si>
  <si>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</si>
  <si>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</si>
  <si>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</si>
  <si>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</si>
  <si>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</si>
  <si>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</si>
  <si>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</si>
  <si>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</si>
  <si>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</si>
  <si>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</si>
  <si>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</si>
  <si>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</si>
  <si>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</si>
  <si>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</si>
  <si>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</si>
  <si>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</si>
  <si>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</si>
  <si>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</si>
  <si>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</si>
  <si>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</si>
  <si>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</si>
  <si>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</si>
  <si>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</si>
  <si>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</si>
  <si>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</si>
  <si>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</si>
  <si>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</si>
  <si>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</si>
  <si>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</si>
  <si>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</si>
  <si>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</si>
  <si>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</si>
  <si>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</si>
  <si>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</si>
  <si>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</si>
  <si>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</si>
  <si>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</si>
  <si>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</si>
  <si>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</si>
  <si>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</si>
  <si>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</si>
  <si>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</si>
  <si>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</si>
  <si>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</si>
  <si>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</si>
  <si>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</si>
  <si>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</si>
  <si>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</si>
  <si>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</si>
  <si>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</si>
  <si>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</si>
  <si>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</si>
  <si>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</si>
  <si>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</si>
  <si>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</si>
  <si>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</si>
  <si>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</si>
  <si>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</si>
  <si>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</si>
  <si>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</si>
  <si>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</si>
  <si>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</si>
  <si>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</si>
  <si>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</si>
  <si>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</si>
  <si>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</si>
  <si>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</si>
  <si>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</si>
  <si>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</si>
  <si>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</si>
  <si>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</si>
  <si>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</si>
  <si>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</si>
  <si>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</si>
  <si>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</si>
  <si>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</si>
  <si>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</si>
  <si>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</si>
  <si>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</si>
  <si>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</si>
  <si>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</si>
  <si>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</si>
  <si>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</si>
  <si>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</si>
  <si>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</si>
  <si>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</si>
  <si>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</si>
  <si>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</si>
  <si>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</si>
  <si>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</si>
  <si>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</si>
  <si>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</si>
  <si>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</si>
  <si>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</si>
  <si>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</si>
  <si>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</si>
  <si>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</si>
  <si>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</si>
  <si>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</si>
  <si>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</si>
  <si>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</si>
  <si>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</si>
  <si>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</si>
  <si>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</si>
  <si>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</si>
  <si>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</si>
  <si>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</si>
  <si>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</si>
  <si>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</si>
  <si>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</si>
  <si>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</si>
  <si>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</si>
  <si>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</si>
  <si>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</si>
  <si>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</si>
  <si>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</si>
  <si>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</si>
  <si>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</si>
  <si>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</si>
  <si>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</si>
  <si>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</si>
  <si>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</si>
  <si>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</si>
  <si>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</si>
  <si>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</si>
  <si>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</si>
  <si>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</si>
  <si>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</si>
  <si>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</si>
  <si>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</si>
  <si>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</si>
  <si>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</si>
  <si>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</si>
  <si>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</si>
  <si>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</si>
  <si>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</si>
  <si>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</si>
  <si>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</si>
  <si>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</si>
  <si>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</si>
  <si>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</si>
  <si>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</si>
  <si>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</si>
  <si>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</si>
  <si>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</si>
  <si>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</si>
  <si>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</si>
  <si>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</si>
  <si>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</si>
  <si>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</si>
  <si>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</si>
  <si>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</si>
  <si>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</si>
  <si>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</si>
  <si>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</si>
  <si>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</si>
  <si>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</si>
  <si>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</si>
  <si>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</si>
  <si>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</si>
  <si>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</si>
  <si>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</si>
  <si>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</si>
  <si>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</si>
  <si>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</si>
  <si>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</si>
  <si>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</si>
  <si>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</si>
  <si>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</si>
  <si>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</si>
  <si>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</si>
  <si>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</si>
  <si>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</si>
  <si>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</si>
  <si>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</si>
  <si>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</si>
  <si>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</si>
  <si>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</si>
  <si>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</si>
  <si>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</si>
  <si>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</si>
  <si>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</si>
  <si>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</si>
  <si>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</si>
  <si>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</si>
  <si>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</si>
  <si>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</si>
  <si>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</si>
  <si>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</si>
  <si>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</si>
  <si>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</si>
  <si>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</si>
  <si>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</si>
  <si>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</si>
  <si>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</si>
  <si>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</si>
  <si>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</si>
  <si>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</si>
  <si>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</si>
  <si>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</si>
  <si>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</si>
  <si>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</si>
  <si>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</si>
  <si>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</si>
  <si>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</si>
  <si>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</si>
  <si>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</si>
  <si>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</si>
  <si>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</si>
  <si>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</si>
  <si>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</si>
  <si>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</si>
  <si>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</si>
  <si>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</si>
  <si>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</si>
  <si>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</si>
  <si>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</si>
  <si>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</si>
  <si>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</si>
  <si>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</si>
  <si>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</si>
  <si>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</si>
  <si>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</si>
  <si>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</si>
  <si>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</si>
  <si>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</si>
  <si>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</si>
  <si>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</si>
  <si>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</si>
  <si>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</si>
  <si>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</si>
  <si>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</si>
  <si>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</si>
  <si>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</si>
  <si>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</si>
  <si>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</si>
  <si>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</si>
  <si>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</si>
  <si>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</si>
  <si>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</si>
  <si>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</si>
  <si>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</si>
  <si>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</si>
  <si>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</si>
  <si>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</si>
  <si>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</si>
  <si>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</si>
  <si>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</si>
  <si>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</si>
  <si>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</si>
  <si>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</si>
  <si>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</si>
  <si>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</si>
  <si>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</si>
  <si>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</si>
  <si>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</si>
  <si>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</si>
  <si>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</si>
  <si>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</si>
  <si>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</si>
  <si>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</si>
  <si>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</si>
  <si>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</si>
  <si>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</si>
  <si>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</si>
  <si>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</si>
  <si>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</si>
  <si>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</si>
  <si>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</si>
  <si>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</si>
  <si>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</si>
  <si>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</si>
  <si>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</si>
  <si>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</si>
  <si>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</si>
  <si>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</si>
  <si>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</si>
  <si>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</si>
  <si>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</si>
  <si>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</si>
  <si>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</si>
  <si>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</si>
  <si>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</si>
  <si>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</si>
  <si>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</si>
  <si>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</si>
  <si>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</si>
  <si>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</si>
  <si>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</si>
  <si>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</si>
  <si>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</si>
  <si>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</si>
  <si>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</si>
  <si>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</si>
  <si>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</si>
  <si>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</si>
  <si>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</si>
  <si>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</si>
  <si>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</si>
  <si>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</si>
  <si>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</si>
  <si>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</si>
  <si>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</si>
  <si>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</si>
  <si>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</si>
  <si>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</si>
  <si>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</si>
  <si>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</si>
  <si>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</si>
  <si>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</si>
  <si>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</si>
  <si>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</si>
  <si>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</si>
  <si>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</si>
  <si>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</si>
  <si>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</si>
  <si>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</si>
  <si>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</si>
  <si>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</si>
  <si>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</si>
  <si>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</si>
  <si>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</si>
  <si>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</si>
  <si>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</si>
  <si>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</si>
  <si>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</si>
  <si>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</si>
  <si>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</si>
  <si>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</si>
  <si>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</si>
  <si>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</si>
  <si>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</si>
  <si>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</si>
  <si>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</si>
  <si>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</si>
  <si>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</si>
  <si>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</si>
  <si>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</si>
  <si>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</si>
  <si>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</si>
  <si>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</si>
  <si>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</si>
  <si>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</si>
  <si>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</si>
  <si>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</si>
  <si>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</si>
  <si>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</si>
  <si>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</si>
  <si>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</si>
  <si>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</si>
  <si>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</si>
  <si>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</si>
  <si>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</si>
  <si>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</si>
  <si>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</si>
  <si>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</si>
  <si>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</si>
  <si>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</si>
  <si>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</si>
  <si>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</si>
  <si>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</si>
  <si>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</si>
  <si>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</si>
  <si>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</si>
  <si>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</si>
  <si>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</si>
  <si>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</si>
  <si>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</si>
  <si>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</si>
  <si>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</si>
  <si>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</si>
  <si>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</si>
  <si>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</si>
  <si>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</si>
  <si>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</si>
  <si>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</si>
  <si>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</si>
  <si>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</si>
  <si>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</si>
  <si>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</si>
  <si>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</si>
  <si>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</si>
  <si>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</si>
  <si>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</si>
  <si>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</si>
  <si>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</si>
  <si>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</si>
  <si>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</si>
  <si>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</si>
  <si>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</si>
  <si>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</si>
  <si>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</si>
  <si>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</si>
  <si>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</si>
  <si>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</si>
  <si>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</si>
  <si>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</si>
  <si>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</si>
  <si>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</si>
  <si>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</si>
  <si>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</si>
  <si>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</si>
  <si>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</si>
  <si>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</si>
  <si>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</si>
  <si>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</si>
  <si>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</si>
  <si>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</si>
  <si>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</si>
  <si>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</si>
  <si>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</si>
  <si>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</si>
  <si>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</si>
  <si>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</si>
  <si>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</si>
  <si>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</si>
  <si>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</si>
  <si>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</si>
  <si>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</si>
  <si>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</si>
  <si>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</si>
  <si>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</si>
  <si>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</si>
  <si>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</si>
  <si>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</si>
  <si>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</si>
  <si>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</si>
  <si>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</si>
  <si>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</si>
  <si>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</si>
  <si>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</si>
  <si>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</si>
  <si>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</si>
  <si>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</si>
  <si>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</si>
  <si>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</si>
  <si>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</si>
  <si>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</si>
  <si>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</si>
  <si>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</si>
  <si>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</si>
  <si>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</si>
  <si>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</si>
  <si>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</si>
  <si>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</si>
  <si>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</si>
  <si>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</si>
  <si>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</si>
  <si>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</si>
  <si>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</si>
  <si>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</si>
  <si>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</si>
  <si>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</si>
  <si>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</si>
  <si>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</si>
  <si>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</si>
  <si>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</si>
  <si>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</si>
  <si>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</si>
  <si>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</si>
  <si>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</si>
  <si>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</si>
  <si>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</si>
  <si>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</si>
  <si>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</si>
  <si>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</si>
  <si>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</si>
  <si>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</si>
  <si>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</si>
  <si>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</si>
  <si>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</si>
  <si>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</si>
  <si>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</si>
  <si>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</si>
  <si>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</si>
  <si>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</si>
  <si>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</si>
  <si>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</si>
  <si>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</si>
  <si>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</si>
  <si>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</si>
  <si>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</si>
  <si>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</si>
  <si>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</si>
  <si>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</si>
  <si>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</si>
  <si>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</si>
  <si>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</si>
  <si>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</si>
  <si>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</si>
  <si>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</si>
  <si>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</si>
  <si>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</si>
  <si>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</si>
  <si>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</si>
  <si>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</si>
  <si>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</si>
  <si>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</si>
  <si>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</si>
  <si>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</si>
  <si>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</si>
  <si>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</si>
  <si>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</si>
  <si>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</si>
  <si>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</si>
  <si>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</si>
  <si>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</si>
  <si>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</si>
  <si>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</si>
  <si>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</si>
  <si>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</si>
  <si>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</si>
  <si>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</si>
  <si>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</si>
  <si>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</si>
  <si>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</si>
  <si>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</si>
  <si>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</si>
  <si>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</si>
  <si>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</si>
  <si>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</si>
  <si>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</si>
  <si>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</si>
  <si>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</si>
  <si>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</si>
  <si>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</si>
  <si>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</si>
  <si>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</si>
  <si>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</si>
  <si>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</si>
  <si>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</si>
  <si>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</si>
  <si>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</si>
  <si>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</si>
  <si>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</si>
  <si>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</si>
  <si>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</si>
  <si>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</si>
  <si>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</si>
  <si>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</si>
  <si>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</si>
  <si>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</si>
  <si>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</si>
  <si>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</si>
  <si>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</si>
  <si>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</si>
  <si>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</si>
  <si>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</si>
  <si>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</si>
  <si>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</si>
  <si>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</si>
  <si>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</si>
  <si>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</si>
  <si>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</si>
  <si>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</si>
  <si>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</si>
  <si>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</si>
  <si>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</si>
  <si>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</si>
  <si>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</si>
  <si>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</si>
  <si>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</si>
  <si>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</si>
  <si>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</si>
  <si>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</si>
  <si>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</si>
  <si>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</si>
  <si>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</si>
  <si>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</si>
  <si>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</si>
  <si>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</si>
  <si>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</si>
  <si>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</si>
  <si>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</si>
  <si>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</si>
  <si>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</si>
  <si>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</si>
  <si>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</si>
  <si>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</si>
  <si>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</si>
  <si>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</si>
  <si>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</si>
  <si>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</si>
  <si>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</si>
  <si>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</si>
  <si>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</si>
  <si>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</si>
  <si>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</si>
  <si>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</si>
  <si>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</si>
  <si>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</si>
  <si>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</si>
  <si>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</si>
  <si>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</si>
  <si>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</si>
  <si>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</si>
  <si>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</si>
  <si>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</si>
  <si>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</si>
  <si>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</si>
  <si>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</si>
  <si>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</si>
  <si>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</si>
  <si>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</si>
  <si>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</si>
  <si>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</si>
  <si>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</si>
  <si>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</si>
  <si>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</si>
  <si>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</si>
  <si>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</si>
  <si>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</si>
  <si>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</si>
  <si>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</si>
  <si>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</si>
  <si>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</si>
  <si>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</si>
  <si>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</si>
  <si>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</si>
  <si>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</si>
  <si>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</si>
  <si>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</si>
  <si>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</si>
  <si>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</si>
  <si>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</si>
  <si>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</si>
  <si>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</si>
  <si>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</si>
  <si>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</si>
  <si>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</si>
  <si>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</si>
  <si>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</si>
  <si>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</si>
  <si>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</si>
  <si>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</si>
  <si>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</si>
  <si>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</si>
  <si>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</si>
  <si>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</si>
  <si>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</si>
  <si>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</si>
  <si>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</si>
  <si>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</si>
  <si>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</si>
  <si>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</si>
  <si>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</si>
  <si>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</si>
  <si>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</si>
  <si>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</si>
  <si>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</si>
  <si>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</si>
  <si>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</si>
  <si>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</si>
  <si>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</si>
  <si>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</si>
  <si>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</si>
  <si>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</si>
  <si>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</si>
  <si>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</si>
  <si>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</si>
  <si>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</si>
  <si>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</si>
  <si>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</si>
  <si>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</si>
  <si>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</si>
  <si>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</si>
  <si>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</si>
  <si>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</si>
  <si>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</si>
  <si>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</si>
  <si>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</si>
  <si>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</si>
  <si>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</si>
  <si>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</si>
  <si>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</si>
  <si>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</si>
  <si>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</si>
  <si>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</si>
  <si>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</si>
  <si>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</si>
  <si>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</si>
  <si>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</si>
  <si>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</si>
  <si>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</si>
  <si>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</si>
  <si>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</si>
  <si>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</si>
  <si>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</si>
  <si>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</si>
  <si>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</si>
  <si>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</si>
  <si>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</si>
  <si>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</si>
  <si>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</si>
  <si>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</si>
  <si>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</si>
  <si>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</si>
  <si>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</si>
  <si>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</si>
  <si>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</si>
  <si>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</si>
  <si>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</si>
  <si>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</si>
  <si>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</si>
  <si>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</si>
  <si>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</si>
  <si>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</si>
  <si>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</si>
  <si>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</si>
  <si>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</si>
  <si>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</si>
  <si>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</si>
  <si>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</si>
  <si>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</si>
  <si>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</si>
  <si>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</si>
  <si>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</si>
  <si>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</si>
  <si>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</si>
  <si>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</si>
  <si>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</si>
  <si>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</si>
  <si>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</si>
  <si>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</si>
  <si>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</si>
  <si>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</si>
  <si>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</si>
  <si>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</si>
  <si>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</si>
  <si>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</si>
  <si>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</si>
  <si>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</si>
  <si>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</si>
  <si>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</si>
  <si>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</si>
  <si>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</si>
  <si>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</si>
  <si>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</si>
  <si>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</si>
  <si>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</si>
  <si>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</si>
  <si>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</si>
  <si>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</si>
  <si>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</si>
  <si>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</si>
  <si>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</si>
  <si>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</si>
  <si>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</si>
  <si>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</si>
  <si>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</si>
  <si>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</si>
  <si>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</si>
  <si>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</si>
  <si>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</si>
  <si>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</si>
  <si>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</si>
  <si>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</si>
  <si>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</si>
  <si>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</si>
  <si>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</si>
  <si>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</si>
  <si>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</si>
  <si>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</si>
  <si>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</si>
  <si>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</si>
  <si>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</si>
  <si>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</si>
  <si>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</si>
  <si>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</si>
  <si>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</si>
  <si>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</si>
  <si>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</si>
  <si>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</si>
  <si>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</si>
  <si>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</si>
  <si>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</si>
  <si>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</si>
  <si>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</si>
  <si>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</si>
  <si>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</si>
  <si>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</si>
  <si>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</si>
  <si>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</si>
  <si>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</si>
  <si>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</si>
  <si>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</si>
  <si>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</si>
  <si>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</si>
  <si>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</si>
  <si>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</si>
  <si>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</si>
  <si>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</si>
  <si>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</si>
  <si>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</si>
  <si>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</si>
  <si>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</si>
  <si>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</si>
  <si>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</si>
  <si>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</si>
  <si>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</si>
  <si>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</si>
  <si>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</si>
  <si>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</si>
  <si>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</si>
  <si>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</si>
  <si>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</si>
  <si>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</si>
  <si>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</si>
  <si>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</si>
  <si>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</si>
  <si>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</si>
  <si>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</si>
  <si>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</si>
  <si>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</si>
  <si>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</si>
  <si>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</si>
  <si>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</si>
  <si>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</si>
  <si>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</si>
  <si>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</si>
  <si>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</si>
  <si>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</si>
  <si>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</si>
  <si>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</si>
  <si>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</si>
  <si>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</si>
  <si>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</si>
  <si>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</si>
  <si>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</si>
  <si>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</si>
  <si>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</si>
  <si>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</si>
  <si>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</si>
  <si>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</si>
  <si>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</si>
  <si>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</si>
  <si>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</si>
  <si>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</si>
  <si>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</si>
  <si>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</si>
  <si>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</si>
  <si>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</si>
  <si>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</si>
  <si>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</si>
  <si>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</si>
  <si>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</si>
  <si>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</si>
  <si>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</si>
  <si>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</si>
  <si>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</si>
  <si>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</si>
  <si>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</si>
  <si>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</si>
  <si>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</si>
  <si>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</si>
  <si>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</si>
  <si>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</si>
  <si>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</si>
  <si>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</si>
  <si>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</si>
  <si>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</si>
  <si>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</si>
  <si>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</si>
  <si>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</si>
  <si>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</si>
  <si>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</si>
  <si>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</si>
  <si>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</si>
  <si>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</si>
  <si>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</si>
  <si>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</si>
  <si>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</si>
  <si>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</si>
  <si>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</si>
  <si>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</si>
  <si>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</si>
  <si>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</si>
  <si>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</si>
  <si>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</si>
  <si>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</si>
  <si>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</si>
  <si>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</si>
  <si>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</si>
  <si>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</si>
  <si>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</si>
  <si>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</si>
  <si>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</si>
  <si>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</si>
  <si>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</si>
  <si>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</si>
  <si>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</si>
  <si>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</si>
  <si>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</si>
  <si>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</si>
  <si>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</si>
  <si>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</si>
  <si>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</si>
  <si>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</si>
  <si>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</si>
  <si>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</si>
  <si>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</si>
  <si>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</si>
  <si>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</si>
  <si>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</si>
  <si>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</si>
  <si>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</si>
  <si>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</si>
  <si>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</si>
  <si>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</si>
  <si>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</si>
  <si>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</si>
  <si>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</si>
  <si>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</si>
  <si>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</si>
  <si>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</si>
  <si>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</si>
  <si>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</si>
  <si>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</si>
  <si>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</si>
  <si>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</si>
  <si>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</si>
  <si>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</si>
  <si>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</si>
  <si>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</si>
  <si>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</si>
  <si>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</si>
  <si>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</si>
  <si>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</si>
  <si>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</si>
  <si>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</si>
  <si>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</si>
  <si>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</si>
  <si>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</si>
  <si>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</si>
  <si>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</si>
  <si>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</si>
  <si>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</si>
  <si>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</si>
  <si>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</si>
  <si>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</si>
  <si>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</si>
  <si>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</si>
  <si>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</si>
  <si>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</si>
  <si>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</si>
  <si>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</si>
  <si>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</si>
  <si>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</si>
  <si>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</si>
  <si>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</si>
  <si>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</si>
  <si>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</si>
  <si>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</si>
  <si>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</si>
  <si>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</si>
  <si>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</si>
  <si>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</si>
  <si>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</si>
  <si>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</si>
  <si>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</si>
  <si>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</si>
  <si>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</si>
  <si>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</si>
  <si>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</si>
  <si>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</si>
  <si>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</si>
  <si>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</si>
  <si>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</si>
  <si>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</si>
  <si>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</si>
  <si>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</si>
  <si>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</si>
  <si>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</si>
  <si>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</si>
  <si>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</si>
  <si>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</si>
  <si>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</si>
  <si>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</si>
  <si>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</si>
  <si>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</si>
  <si>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</si>
  <si>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</si>
  <si>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</si>
  <si>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</si>
  <si>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</si>
  <si>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</si>
  <si>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</si>
  <si>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</si>
  <si>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</si>
  <si>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</si>
  <si>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</si>
  <si>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</si>
  <si>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</si>
  <si>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</si>
  <si>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</si>
  <si>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</si>
  <si>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</si>
  <si>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</si>
  <si>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</si>
  <si>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</si>
  <si>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</si>
  <si>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</si>
  <si>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</si>
  <si>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</si>
  <si>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</si>
  <si>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</si>
  <si>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</si>
  <si>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</si>
  <si>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</si>
  <si>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</si>
  <si>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</si>
  <si>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</si>
  <si>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</si>
  <si>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</si>
  <si>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</si>
  <si>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</si>
  <si>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</si>
  <si>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</si>
  <si>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</si>
  <si>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</si>
  <si>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</si>
  <si>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</si>
  <si>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</si>
  <si>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</si>
  <si>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</si>
  <si>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</si>
  <si>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</si>
  <si>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</si>
  <si>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</si>
  <si>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</si>
  <si>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</si>
  <si>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</si>
  <si>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</si>
  <si>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</si>
  <si>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</si>
  <si>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</si>
  <si>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</si>
  <si>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</si>
  <si>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</si>
  <si>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</si>
  <si>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</si>
  <si>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</si>
  <si>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</si>
  <si>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</si>
  <si>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</si>
  <si>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</si>
  <si>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</si>
  <si>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</si>
  <si>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</si>
  <si>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</si>
  <si>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</si>
  <si>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</si>
  <si>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</si>
  <si>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</si>
  <si>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</si>
  <si>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</si>
  <si>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</si>
  <si>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</si>
  <si>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</si>
  <si>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</si>
  <si>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</si>
  <si>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</si>
  <si>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</si>
  <si>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</si>
  <si>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</si>
  <si>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</si>
  <si>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</si>
  <si>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</si>
  <si>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</si>
  <si>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</si>
  <si>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</si>
  <si>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</si>
  <si>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</si>
  <si>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</si>
  <si>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</si>
  <si>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</si>
  <si>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</si>
  <si>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</si>
  <si>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</si>
  <si>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</si>
  <si>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</si>
  <si>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</si>
  <si>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</si>
  <si>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</si>
  <si>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</si>
  <si>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</si>
  <si>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</si>
  <si>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</si>
  <si>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</si>
  <si>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</si>
  <si>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</si>
  <si>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</si>
  <si>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</si>
  <si>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</si>
  <si>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</si>
  <si>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</si>
  <si>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</si>
  <si>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</si>
  <si>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</si>
  <si>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</si>
  <si>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</si>
  <si>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</si>
  <si>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</si>
  <si>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</si>
  <si>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</si>
  <si>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</si>
  <si>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</si>
  <si>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</si>
  <si>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</si>
  <si>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</si>
  <si>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</si>
  <si>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</si>
  <si>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</si>
  <si>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</si>
  <si>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</si>
  <si>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</si>
  <si>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</si>
  <si>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</si>
  <si>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</si>
  <si>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</si>
  <si>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</si>
  <si>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</si>
  <si>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</si>
  <si>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</si>
  <si>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</si>
  <si>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</si>
  <si>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</si>
  <si>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</si>
  <si>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</si>
  <si>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</si>
  <si>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</si>
  <si>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</si>
  <si>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</si>
  <si>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</si>
  <si>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</si>
  <si>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</si>
  <si>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</si>
  <si>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</si>
  <si>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</si>
  <si>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</si>
  <si>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</si>
  <si>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</si>
  <si>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</si>
  <si>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</si>
  <si>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</si>
  <si>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</si>
  <si>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</si>
  <si>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</si>
  <si>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</si>
  <si>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</si>
  <si>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</si>
  <si>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</si>
  <si>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</si>
  <si>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</si>
  <si>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</si>
  <si>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</si>
  <si>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</si>
  <si>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</si>
  <si>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</si>
  <si>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</si>
  <si>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</si>
  <si>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</si>
  <si>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</si>
  <si>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</si>
  <si>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</si>
  <si>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</si>
  <si>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</si>
  <si>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</si>
  <si>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</si>
  <si>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</si>
  <si>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</si>
  <si>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</si>
  <si>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</si>
  <si>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</si>
  <si>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</si>
  <si>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</si>
  <si>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</si>
  <si>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</si>
  <si>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</si>
  <si>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</si>
  <si>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</si>
  <si>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</si>
  <si>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</si>
  <si>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</si>
  <si>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</si>
  <si>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</si>
  <si>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</si>
  <si>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</si>
  <si>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</si>
  <si>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</si>
  <si>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</si>
  <si>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</si>
  <si>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</si>
  <si>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</si>
  <si>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</si>
  <si>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</si>
  <si>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</si>
  <si>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</si>
  <si>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</si>
  <si>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</si>
  <si>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</si>
  <si>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</si>
  <si>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</si>
  <si>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</si>
  <si>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</si>
  <si>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</si>
  <si>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</si>
  <si>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</si>
  <si>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</si>
  <si>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</si>
  <si>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</si>
  <si>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</si>
  <si>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</si>
  <si>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</si>
  <si>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</si>
  <si>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</si>
  <si>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</si>
  <si>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</si>
  <si>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</si>
  <si>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</si>
  <si>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</si>
  <si>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</si>
  <si>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</si>
  <si>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</si>
  <si>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</si>
  <si>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</si>
  <si>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</si>
  <si>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</si>
  <si>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</si>
  <si>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</si>
  <si>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</si>
  <si>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</si>
  <si>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</si>
  <si>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</si>
  <si>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</si>
  <si>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</si>
  <si>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</si>
  <si>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</si>
  <si>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</si>
  <si>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</si>
  <si>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</si>
  <si>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</si>
  <si>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</si>
  <si>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</si>
  <si>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</si>
  <si>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</si>
  <si>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</si>
  <si>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</si>
  <si>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</si>
  <si>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</si>
  <si>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</si>
  <si>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</si>
  <si>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</si>
  <si>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</si>
  <si>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</si>
  <si>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</si>
  <si>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</si>
  <si>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</si>
  <si>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</si>
  <si>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</si>
  <si>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</si>
  <si>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</si>
  <si>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</si>
  <si>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</si>
  <si>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</si>
  <si>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</si>
  <si>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</si>
  <si>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</si>
  <si>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</si>
  <si>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</si>
  <si>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</si>
  <si>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</si>
  <si>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</si>
  <si>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</si>
  <si>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</si>
  <si>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</si>
  <si>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</si>
  <si>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</si>
  <si>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</si>
  <si>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</si>
  <si>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</si>
  <si>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</si>
  <si>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</si>
  <si>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</si>
  <si>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</si>
  <si>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</si>
  <si>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</si>
  <si>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</si>
  <si>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</si>
  <si>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</si>
  <si>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</si>
  <si>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</si>
  <si>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</si>
  <si>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</si>
  <si>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</si>
  <si>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</si>
  <si>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</si>
  <si>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</si>
  <si>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</si>
  <si>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</si>
  <si>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</si>
  <si>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</si>
  <si>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</si>
  <si>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</si>
  <si>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</si>
  <si>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</si>
  <si>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</si>
  <si>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</si>
  <si>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</si>
  <si>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</si>
  <si>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</si>
  <si>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</si>
  <si>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</si>
  <si>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</si>
  <si>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</si>
  <si>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</si>
  <si>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</si>
  <si>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</si>
  <si>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</si>
  <si>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</si>
  <si>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</si>
  <si>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</si>
  <si>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</si>
  <si>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</si>
  <si>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</si>
  <si>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</si>
  <si>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</si>
  <si>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</si>
  <si>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</si>
  <si>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</si>
  <si>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</si>
  <si>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</si>
  <si>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</si>
  <si>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</si>
  <si>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</si>
  <si>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</si>
  <si>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</si>
  <si>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</si>
  <si>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</si>
  <si>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</si>
  <si>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</si>
  <si>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</si>
  <si>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</si>
  <si>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</si>
  <si>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</si>
  <si>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</si>
  <si>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</si>
  <si>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</si>
  <si>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</si>
  <si>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</si>
  <si>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</si>
  <si>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</si>
  <si>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</si>
  <si>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</si>
  <si>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</si>
  <si>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</si>
  <si>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</si>
  <si>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</si>
  <si>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</si>
  <si>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</si>
  <si>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</si>
  <si>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</si>
  <si>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</si>
  <si>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</si>
  <si>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</si>
  <si>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</si>
  <si>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</si>
  <si>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</si>
  <si>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</si>
  <si>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</si>
  <si>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</si>
  <si>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</si>
  <si>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</si>
  <si>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</si>
  <si>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</si>
  <si>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</si>
  <si>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</si>
  <si>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</si>
  <si>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</si>
  <si>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</si>
  <si>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</si>
  <si>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</si>
  <si>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</si>
  <si>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</si>
  <si>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</si>
  <si>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</si>
  <si>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</si>
  <si>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</si>
  <si>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</si>
  <si>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</si>
  <si>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</si>
  <si>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</si>
  <si>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</si>
  <si>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</si>
  <si>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</si>
  <si>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</si>
  <si>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</si>
  <si>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</si>
  <si>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</si>
  <si>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</si>
  <si>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</si>
  <si>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</si>
  <si>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</si>
  <si>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</si>
  <si>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</si>
  <si>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</si>
  <si>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</si>
  <si>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</si>
  <si>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</si>
  <si>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</si>
  <si>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</si>
  <si>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</si>
  <si>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</si>
  <si>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</si>
  <si>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</si>
  <si>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</si>
  <si>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</si>
  <si>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</si>
  <si>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</si>
  <si>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</si>
  <si>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</si>
  <si>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</si>
  <si>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</si>
  <si>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</si>
  <si>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</si>
  <si>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</si>
  <si>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</si>
  <si>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</si>
  <si>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</si>
  <si>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</si>
  <si>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</si>
  <si>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</si>
  <si>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</si>
  <si>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</si>
  <si>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</si>
  <si>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</si>
  <si>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</si>
  <si>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</si>
  <si>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</si>
  <si>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</si>
  <si>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</si>
  <si>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</si>
  <si>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</si>
  <si>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</si>
  <si>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</si>
  <si>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</si>
  <si>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</si>
  <si>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</si>
  <si>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</si>
  <si>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</si>
  <si>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</si>
  <si>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</si>
  <si>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</si>
  <si>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</si>
  <si>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</si>
  <si>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</si>
  <si>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</si>
  <si>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</si>
  <si>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</si>
  <si>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</si>
  <si>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</si>
  <si>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</si>
  <si>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</si>
  <si>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</si>
  <si>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</si>
  <si>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</si>
  <si>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</si>
  <si>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</si>
  <si>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</si>
  <si>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</si>
  <si>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</si>
  <si>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</si>
  <si>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</si>
  <si>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</si>
  <si>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</si>
  <si>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</si>
  <si>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</si>
  <si>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</si>
  <si>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</si>
  <si>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</si>
  <si>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</si>
  <si>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</si>
  <si>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</si>
  <si>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</si>
  <si>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</si>
  <si>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</si>
  <si>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</si>
  <si>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</si>
  <si>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</si>
  <si>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</si>
  <si>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</si>
  <si>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</si>
  <si>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</si>
  <si>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</si>
  <si>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</si>
  <si>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</si>
  <si>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</si>
  <si>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</si>
  <si>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</si>
  <si>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</si>
  <si>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</si>
  <si>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</si>
  <si>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</si>
  <si>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</si>
  <si>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</si>
  <si>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</si>
  <si>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</si>
  <si>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</si>
  <si>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</si>
  <si>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</si>
  <si>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</si>
  <si>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</si>
  <si>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</si>
  <si>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</si>
  <si>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</si>
  <si>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</si>
  <si>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</si>
  <si>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</si>
  <si>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</si>
  <si>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</si>
  <si>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</si>
  <si>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</si>
  <si>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</si>
  <si>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</si>
  <si>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</si>
  <si>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</si>
  <si>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</si>
  <si>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</si>
  <si>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</si>
  <si>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</si>
  <si>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</si>
  <si>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</si>
  <si>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</si>
  <si>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</si>
  <si>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</si>
  <si>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</si>
  <si>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</si>
  <si>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</si>
  <si>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</si>
  <si>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</si>
  <si>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</si>
  <si>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</si>
  <si>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</si>
  <si>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</si>
  <si>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</si>
  <si>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</si>
  <si>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</si>
  <si>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</si>
  <si>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</si>
  <si>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</si>
  <si>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</si>
  <si>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</si>
  <si>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</si>
  <si>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</si>
  <si>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</si>
  <si>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</si>
  <si>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</si>
  <si>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</si>
  <si>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</si>
  <si>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</si>
  <si>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</si>
  <si>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</si>
  <si>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</si>
  <si>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</si>
  <si>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</si>
  <si>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</si>
  <si>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</si>
  <si>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</si>
  <si>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</si>
  <si>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</si>
  <si>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</si>
  <si>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</si>
  <si>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</si>
  <si>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</si>
  <si>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</si>
  <si>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</si>
  <si>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</si>
  <si>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</si>
  <si>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</si>
  <si>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</si>
  <si>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</si>
  <si>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</si>
  <si>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</si>
  <si>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</si>
  <si>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</si>
  <si>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</si>
  <si>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</si>
  <si>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</si>
  <si>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</si>
  <si>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</si>
  <si>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</si>
  <si>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</si>
  <si>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</si>
  <si>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</si>
  <si>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</si>
  <si>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</si>
  <si>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</si>
  <si>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</si>
  <si>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</si>
  <si>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</si>
  <si>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</si>
  <si>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</si>
  <si>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</si>
  <si>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</si>
  <si>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</si>
  <si>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</si>
  <si>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</si>
  <si>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</si>
  <si>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</si>
  <si>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</si>
  <si>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</si>
  <si>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</si>
  <si>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</si>
  <si>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</si>
  <si>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</si>
  <si>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</si>
  <si>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</si>
  <si>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</si>
  <si>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</si>
  <si>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</si>
  <si>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</si>
  <si>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</si>
  <si>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</si>
  <si>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</si>
  <si>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</si>
  <si>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</si>
  <si>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</si>
  <si>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</si>
  <si>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</si>
  <si>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</si>
  <si>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</si>
  <si>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</si>
  <si>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</si>
  <si>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</si>
  <si>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</si>
  <si>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</si>
  <si>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</si>
  <si>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</si>
  <si>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</si>
  <si>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</si>
  <si>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</si>
  <si>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</si>
  <si>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</si>
  <si>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</si>
  <si>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</si>
  <si>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</si>
  <si>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</si>
  <si>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</si>
  <si>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</si>
  <si>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</si>
  <si>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</si>
  <si>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</si>
  <si>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</si>
  <si>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</si>
  <si>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</si>
  <si>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</si>
  <si>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</si>
  <si>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</si>
  <si>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</si>
  <si>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</si>
  <si>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</si>
  <si>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</si>
  <si>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</si>
  <si>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</si>
  <si>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</si>
  <si>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</si>
  <si>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</si>
  <si>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</si>
  <si>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</si>
  <si>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</si>
  <si>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</si>
  <si>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</si>
  <si>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</si>
  <si>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</si>
  <si>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</si>
  <si>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</si>
  <si>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</si>
  <si>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</si>
  <si>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</si>
  <si>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</si>
  <si>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</si>
  <si>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</si>
  <si>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</si>
  <si>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</si>
  <si>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</si>
  <si>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</si>
  <si>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</si>
  <si>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</si>
  <si>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</si>
  <si>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</si>
  <si>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</si>
  <si>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</si>
  <si>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</si>
  <si>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</si>
  <si>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</si>
  <si>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</si>
  <si>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</si>
  <si>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</si>
  <si>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</si>
  <si>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</si>
  <si>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</si>
  <si>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</si>
  <si>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</si>
  <si>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</si>
  <si>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</si>
  <si>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</si>
  <si>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</si>
  <si>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</si>
  <si>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</si>
  <si>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</si>
  <si>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</si>
  <si>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</si>
  <si>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</si>
  <si>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</si>
  <si>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</si>
  <si>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</si>
  <si>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</si>
  <si>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</si>
  <si>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</si>
  <si>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</si>
  <si>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</si>
  <si>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</si>
  <si>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</si>
  <si>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</si>
  <si>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</si>
  <si>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</si>
  <si>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</si>
  <si>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</si>
  <si>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</si>
  <si>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</si>
  <si>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</si>
  <si>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</si>
  <si>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</si>
  <si>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</si>
  <si>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</si>
  <si>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</si>
  <si>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</si>
  <si>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</si>
  <si>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</si>
  <si>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</si>
  <si>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</si>
  <si>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</si>
  <si>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</si>
  <si>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</si>
  <si>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</si>
  <si>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</si>
  <si>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</si>
  <si>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</si>
  <si>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</si>
  <si>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</si>
  <si>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</si>
  <si>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</si>
  <si>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</si>
  <si>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</si>
  <si>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</si>
  <si>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</si>
  <si>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</si>
  <si>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</si>
  <si>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</si>
  <si>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</si>
  <si>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</si>
  <si>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</si>
  <si>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</si>
  <si>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</si>
  <si>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</si>
  <si>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</si>
  <si>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</si>
  <si>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</si>
  <si>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</si>
  <si>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</si>
  <si>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</si>
  <si>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</si>
  <si>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</si>
  <si>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</si>
  <si>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</si>
  <si>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</si>
  <si>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</si>
  <si>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</si>
  <si>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</si>
  <si>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</si>
  <si>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</si>
  <si>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</si>
  <si>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</si>
  <si>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</si>
  <si>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</si>
  <si>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</si>
  <si>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</si>
  <si>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</si>
  <si>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</si>
  <si>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</si>
  <si>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</si>
  <si>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</si>
  <si>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</si>
  <si>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</si>
  <si>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</si>
  <si>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</si>
  <si>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</si>
  <si>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</si>
  <si>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</si>
  <si>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</si>
  <si>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</si>
  <si>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</si>
  <si>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</si>
  <si>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</si>
  <si>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</si>
  <si>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</si>
  <si>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</si>
  <si>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</si>
  <si>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</si>
  <si>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</si>
  <si>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</si>
  <si>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</si>
  <si>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</si>
  <si>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</si>
  <si>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</si>
  <si>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</si>
  <si>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</si>
  <si>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</si>
  <si>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</si>
  <si>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</si>
  <si>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</si>
  <si>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</si>
  <si>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</si>
  <si>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</si>
  <si>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</si>
  <si>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</si>
  <si>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</si>
  <si>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</si>
  <si>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</si>
  <si>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</si>
  <si>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</si>
  <si>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</si>
  <si>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</si>
  <si>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</si>
  <si>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</si>
  <si>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</si>
  <si>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</si>
  <si>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</si>
  <si>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</si>
  <si>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</si>
  <si>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</si>
  <si>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</si>
  <si>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</si>
  <si>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</si>
  <si>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</si>
  <si>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</si>
  <si>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</si>
  <si>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</si>
  <si>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</si>
  <si>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</si>
  <si>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</si>
  <si>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</si>
  <si>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</si>
  <si>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</si>
  <si>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</si>
  <si>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</si>
  <si>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</si>
  <si>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</si>
  <si>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</si>
  <si>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</si>
  <si>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</si>
  <si>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</si>
  <si>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</si>
  <si>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</si>
  <si>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</si>
  <si>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</si>
  <si>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</si>
  <si>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</si>
  <si>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</si>
  <si>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</si>
  <si>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</si>
  <si>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</si>
  <si>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</si>
  <si>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</si>
  <si>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</si>
  <si>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</si>
  <si>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</si>
  <si>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</si>
  <si>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</si>
  <si>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</si>
  <si>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</si>
  <si>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</si>
  <si>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</si>
  <si>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</si>
  <si>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</si>
  <si>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</si>
  <si>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</si>
  <si>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</si>
  <si>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</si>
  <si>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</si>
  <si>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</si>
  <si>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</si>
  <si>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</si>
  <si>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</si>
  <si>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</si>
  <si>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</si>
  <si>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</si>
  <si>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</si>
  <si>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</si>
  <si>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</si>
  <si>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</si>
  <si>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</si>
  <si>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</si>
  <si>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</si>
  <si>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</si>
  <si>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</si>
  <si>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</si>
  <si>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</si>
  <si>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</si>
  <si>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</si>
  <si>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</si>
  <si>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</si>
  <si>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</si>
  <si>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</si>
  <si>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</si>
  <si>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</si>
  <si>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</si>
  <si>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</si>
  <si>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</si>
  <si>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</si>
  <si>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</si>
  <si>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</si>
  <si>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</si>
  <si>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</si>
  <si>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</si>
  <si>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</si>
  <si>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</si>
  <si>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</si>
  <si>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</si>
  <si>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</si>
  <si>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</si>
  <si>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</si>
  <si>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</si>
  <si>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</si>
  <si>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</si>
  <si>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</si>
  <si>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</si>
  <si>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</si>
  <si>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</si>
  <si>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</si>
  <si>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</si>
  <si>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</si>
  <si>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</si>
  <si>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</si>
  <si>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</si>
  <si>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</si>
  <si>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</si>
  <si>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</si>
  <si>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</si>
  <si>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</si>
  <si>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</si>
  <si>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</si>
  <si>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</si>
  <si>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</si>
  <si>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</si>
  <si>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</si>
  <si>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</si>
  <si>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</si>
  <si>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</si>
  <si>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</si>
  <si>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</si>
  <si>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</si>
  <si>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</si>
  <si>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</si>
  <si>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</si>
  <si>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</si>
  <si>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</si>
  <si>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</si>
  <si>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</si>
  <si>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</si>
  <si>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</si>
  <si>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</si>
  <si>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</si>
  <si>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</si>
  <si>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</si>
  <si>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</si>
  <si>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</si>
  <si>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</si>
  <si>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</si>
  <si>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</si>
  <si>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</si>
  <si>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</si>
  <si>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</si>
  <si>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</si>
  <si>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</si>
  <si>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</si>
  <si>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</si>
  <si>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</si>
  <si>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</si>
  <si>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</si>
  <si>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</si>
  <si>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</si>
  <si>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</si>
  <si>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</si>
  <si>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</si>
  <si>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</si>
  <si>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</si>
  <si>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</si>
  <si>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</si>
  <si>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</si>
  <si>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</si>
  <si>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</si>
  <si>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</si>
  <si>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</si>
  <si>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</si>
  <si>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</si>
  <si>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</si>
  <si>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</si>
  <si>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</si>
  <si>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</si>
  <si>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</si>
  <si>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</si>
  <si>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</si>
  <si>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</si>
  <si>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</si>
  <si>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</si>
  <si>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</si>
  <si>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</si>
  <si>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</si>
  <si>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</si>
  <si>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</si>
  <si>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</si>
  <si>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</si>
  <si>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</si>
  <si>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</si>
  <si>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</si>
  <si>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</si>
  <si>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</si>
  <si>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</si>
  <si>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</si>
  <si>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</si>
  <si>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</si>
  <si>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</si>
  <si>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</si>
  <si>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</si>
  <si>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</si>
  <si>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</si>
  <si>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</si>
  <si>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</si>
  <si>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</si>
  <si>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</si>
  <si>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</si>
  <si>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</si>
  <si>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</si>
  <si>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</si>
  <si>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</si>
  <si>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</si>
  <si>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</si>
  <si>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</si>
  <si>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</si>
  <si>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</si>
  <si>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</si>
  <si>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</si>
  <si>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</si>
  <si>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</si>
  <si>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</si>
  <si>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</si>
  <si>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</si>
  <si>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</si>
  <si>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</si>
  <si>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</si>
  <si>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</si>
  <si>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</si>
  <si>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</si>
  <si>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</si>
  <si>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</si>
  <si>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</si>
  <si>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</si>
  <si>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</si>
  <si>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</si>
  <si>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</si>
  <si>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</si>
  <si>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</si>
  <si>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</si>
  <si>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</si>
  <si>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</si>
  <si>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</si>
  <si>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</si>
  <si>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</si>
  <si>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</si>
  <si>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</si>
  <si>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</si>
  <si>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</si>
  <si>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</si>
  <si>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</si>
  <si>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</si>
  <si>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</si>
  <si>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</si>
  <si>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</si>
  <si>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</si>
  <si>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</si>
  <si>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</si>
  <si>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</si>
  <si>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</si>
  <si>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</si>
  <si>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</si>
  <si>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</si>
  <si>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</si>
  <si>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</si>
  <si>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</si>
  <si>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</si>
  <si>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</si>
  <si>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</si>
  <si>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</si>
  <si>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</si>
  <si>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</si>
  <si>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</si>
  <si>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</si>
  <si>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</si>
  <si>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</si>
  <si>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</si>
  <si>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</si>
  <si>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</si>
  <si>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</si>
  <si>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</si>
  <si>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</si>
  <si>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</si>
  <si>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</si>
  <si>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</si>
  <si>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</si>
  <si>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</si>
  <si>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</si>
  <si>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</si>
  <si>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</si>
  <si>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</si>
  <si>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</si>
  <si>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</si>
  <si>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</si>
  <si>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</si>
  <si>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</si>
  <si>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</si>
  <si>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</si>
  <si>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</si>
  <si>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</si>
  <si>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</si>
  <si>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</si>
  <si>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</si>
  <si>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</si>
  <si>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</si>
  <si>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</si>
  <si>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</si>
  <si>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</si>
  <si>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</si>
  <si>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</si>
  <si>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</si>
  <si>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</si>
  <si>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</si>
  <si>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</si>
  <si>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</si>
  <si>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</si>
  <si>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</si>
  <si>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</si>
  <si>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</si>
  <si>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</si>
  <si>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</si>
  <si>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</si>
  <si>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</si>
  <si>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</si>
  <si>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</si>
  <si>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</si>
  <si>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</si>
  <si>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</si>
  <si>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</si>
  <si>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</si>
  <si>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</si>
  <si>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</si>
  <si>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</si>
  <si>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</si>
  <si>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</si>
  <si>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</si>
  <si>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</si>
  <si>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</si>
  <si>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</si>
  <si>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</si>
  <si>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</si>
  <si>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</si>
  <si>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</si>
  <si>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</si>
  <si>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</si>
  <si>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</si>
  <si>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</si>
  <si>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</si>
  <si>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</si>
  <si>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</si>
  <si>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</si>
  <si>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</si>
  <si>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</si>
  <si>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</si>
  <si>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</si>
  <si>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</si>
  <si>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</si>
  <si>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</si>
  <si>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</si>
  <si>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</si>
  <si>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</si>
  <si>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</si>
  <si>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</si>
  <si>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</si>
  <si>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</si>
  <si>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</si>
  <si>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</si>
  <si>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</si>
  <si>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</si>
  <si>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</si>
  <si>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</si>
  <si>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</si>
  <si>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</si>
  <si>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</si>
  <si>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</si>
  <si>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</si>
  <si>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</si>
  <si>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</si>
  <si>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</si>
  <si>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</si>
  <si>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</si>
  <si>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</si>
  <si>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</si>
  <si>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</si>
  <si>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</si>
  <si>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</si>
  <si>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</si>
  <si>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</si>
  <si>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</si>
  <si>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</si>
  <si>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</si>
  <si>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</si>
  <si>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</si>
  <si>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</si>
  <si>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</si>
  <si>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</si>
  <si>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</si>
  <si>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</si>
  <si>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</si>
  <si>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</si>
  <si>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</si>
  <si>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</si>
  <si>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</si>
  <si>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</si>
  <si>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</si>
  <si>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</si>
  <si>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</si>
  <si>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</si>
  <si>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</si>
  <si>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</si>
  <si>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</si>
  <si>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</si>
  <si>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</si>
  <si>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</si>
  <si>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</si>
  <si>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</si>
  <si>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</si>
  <si>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</si>
  <si>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</si>
  <si>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</si>
  <si>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</si>
  <si>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</si>
  <si>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</si>
  <si>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</si>
  <si>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</si>
  <si>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</si>
  <si>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</si>
  <si>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</si>
  <si>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</si>
  <si>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</si>
  <si>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</si>
  <si>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</si>
  <si>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</si>
  <si>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</si>
  <si>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</si>
  <si>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</si>
  <si>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</si>
  <si>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</si>
  <si>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</si>
  <si>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</si>
  <si>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</si>
  <si>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</si>
  <si>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</si>
  <si>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</si>
  <si>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</si>
  <si>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</si>
  <si>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</si>
  <si>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</si>
  <si>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</si>
  <si>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</si>
  <si>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</si>
  <si>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</si>
  <si>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</si>
  <si>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</si>
  <si>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</si>
  <si>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</si>
  <si>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</si>
  <si>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</si>
  <si>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</si>
  <si>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</si>
  <si>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</si>
  <si>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</si>
  <si>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</si>
  <si>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</si>
  <si>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</si>
  <si>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</si>
  <si>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</si>
  <si>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</si>
  <si>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</si>
  <si>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</si>
  <si>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</si>
  <si>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</si>
  <si>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</si>
  <si>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</si>
  <si>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</si>
  <si>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</si>
  <si>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</si>
  <si>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</si>
  <si>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</si>
  <si>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</si>
  <si>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</si>
  <si>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</si>
  <si>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</si>
  <si>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</si>
  <si>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</si>
  <si>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</si>
  <si>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</si>
  <si>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</si>
  <si>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</si>
  <si>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</si>
  <si>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</si>
  <si>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</si>
  <si>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</si>
  <si>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</si>
  <si>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</si>
  <si>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</si>
  <si>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</si>
  <si>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</si>
  <si>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</si>
  <si>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</si>
  <si>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</si>
  <si>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</si>
  <si>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</si>
  <si>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</si>
  <si>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</si>
  <si>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</si>
  <si>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</si>
  <si>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</si>
  <si>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</si>
  <si>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</si>
  <si>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</si>
  <si>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</si>
  <si>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</si>
  <si>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</si>
  <si>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</si>
  <si>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</si>
  <si>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</si>
  <si>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</si>
  <si>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</si>
  <si>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</si>
  <si>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</si>
  <si>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</si>
  <si>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</si>
  <si>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</si>
  <si>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</si>
  <si>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</si>
  <si>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</si>
  <si>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</si>
  <si>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</si>
  <si>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</si>
  <si>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</si>
  <si>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</si>
  <si>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</si>
  <si>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</si>
  <si>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</si>
  <si>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</si>
  <si>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</si>
  <si>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</si>
  <si>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</si>
  <si>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</si>
  <si>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</si>
  <si>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</si>
  <si>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</si>
  <si>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</si>
  <si>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</si>
  <si>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</si>
  <si>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</si>
  <si>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</si>
  <si>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</si>
  <si>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</si>
  <si>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</si>
  <si>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</si>
  <si>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</si>
  <si>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</si>
  <si>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</si>
  <si>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</si>
  <si>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</si>
  <si>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</si>
  <si>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</si>
  <si>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</si>
  <si>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</si>
  <si>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</si>
  <si>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</si>
  <si>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</si>
  <si>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</si>
  <si>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</si>
  <si>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</si>
  <si>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</si>
  <si>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</si>
  <si>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</si>
  <si>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</si>
  <si>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</si>
  <si>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</si>
  <si>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</si>
  <si>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</si>
  <si>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</si>
  <si>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</si>
  <si>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</si>
  <si>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</si>
  <si>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</si>
  <si>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</si>
  <si>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</si>
  <si>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</si>
  <si>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</si>
  <si>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</si>
  <si>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</si>
  <si>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</si>
  <si>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</si>
  <si>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</si>
  <si>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</si>
  <si>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</si>
  <si>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</si>
  <si>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</si>
  <si>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</si>
  <si>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</si>
  <si>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</si>
  <si>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</si>
  <si>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</si>
  <si>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</si>
  <si>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</si>
  <si>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</si>
  <si>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</si>
  <si>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</si>
  <si>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</si>
  <si>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</si>
  <si>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</si>
  <si>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</si>
  <si>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</si>
  <si>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</si>
  <si>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</si>
  <si>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</si>
  <si>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</si>
  <si>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</si>
  <si>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</si>
  <si>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</si>
  <si>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</si>
  <si>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</si>
  <si>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</si>
  <si>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</si>
  <si>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</si>
  <si>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</si>
  <si>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</si>
  <si>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</si>
  <si>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</si>
  <si>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</si>
  <si>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</si>
  <si>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</si>
  <si>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</si>
  <si>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</si>
  <si>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</si>
  <si>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</si>
  <si>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</si>
  <si>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</si>
  <si>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</si>
  <si>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</si>
  <si>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</si>
  <si>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</si>
  <si>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</si>
  <si>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</si>
  <si>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</si>
  <si>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</si>
  <si>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</si>
  <si>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</si>
  <si>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</si>
  <si>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</si>
  <si>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</si>
  <si>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</si>
  <si>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</si>
  <si>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</si>
  <si>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</si>
  <si>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</si>
  <si>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</si>
  <si>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</si>
  <si>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</si>
  <si>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</si>
  <si>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</si>
  <si>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</si>
  <si>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</si>
  <si>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</si>
  <si>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</si>
  <si>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</si>
  <si>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</si>
  <si>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</si>
  <si>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</si>
  <si>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</si>
  <si>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</si>
  <si>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</si>
  <si>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</si>
  <si>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</si>
  <si>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</si>
  <si>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</si>
  <si>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</si>
  <si>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</si>
  <si>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</si>
  <si>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</si>
  <si>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</si>
  <si>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</si>
  <si>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</si>
  <si>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</si>
  <si>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</si>
  <si>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</si>
  <si>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</si>
  <si>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</si>
  <si>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</si>
  <si>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</si>
  <si>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</si>
  <si>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</si>
  <si>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</si>
  <si>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</si>
  <si>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</si>
  <si>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</si>
  <si>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</si>
  <si>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</si>
  <si>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</si>
  <si>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</si>
  <si>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</si>
  <si>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</si>
  <si>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</si>
  <si>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</si>
  <si>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</si>
  <si>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</si>
  <si>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</si>
  <si>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</si>
  <si>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</si>
  <si>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</si>
  <si>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</si>
  <si>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</si>
  <si>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</si>
  <si>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</si>
  <si>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</si>
  <si>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</si>
  <si>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</si>
  <si>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</si>
  <si>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</si>
  <si>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</si>
  <si>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</si>
  <si>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</si>
  <si>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</si>
  <si>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</si>
  <si>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</si>
  <si>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</si>
  <si>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</si>
  <si>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</si>
  <si>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</si>
  <si>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</si>
  <si>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</si>
  <si>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</si>
  <si>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</si>
  <si>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</si>
  <si>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</si>
  <si>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</si>
  <si>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</si>
  <si>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</si>
  <si>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</si>
  <si>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</si>
  <si>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</si>
  <si>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</si>
  <si>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</si>
  <si>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</si>
  <si>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</si>
  <si>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</si>
  <si>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</si>
  <si>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</si>
  <si>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</si>
  <si>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</si>
  <si>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</si>
  <si>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</si>
  <si>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</si>
  <si>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</si>
  <si>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</si>
  <si>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</si>
  <si>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</si>
  <si>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</si>
  <si>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</si>
  <si>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</si>
  <si>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</si>
  <si>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</si>
  <si>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</si>
  <si>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</si>
  <si>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</si>
  <si>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</si>
  <si>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</si>
  <si>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</si>
  <si>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</si>
  <si>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</si>
  <si>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</si>
  <si>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</si>
  <si>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</si>
  <si>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</si>
  <si>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</si>
  <si>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</si>
  <si>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</si>
  <si>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</si>
  <si>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</si>
  <si>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</si>
  <si>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</si>
  <si>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</si>
  <si>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</si>
  <si>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</si>
  <si>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</si>
  <si>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</si>
  <si>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</si>
  <si>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</si>
  <si>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</si>
  <si>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</si>
  <si>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</si>
  <si>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</si>
  <si>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</si>
  <si>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</si>
  <si>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</si>
  <si>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</si>
  <si>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</si>
  <si>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</si>
  <si>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</si>
  <si>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</si>
  <si>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</si>
  <si>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</si>
  <si>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</si>
  <si>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</si>
  <si>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</si>
  <si>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</si>
  <si>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</si>
  <si>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</si>
  <si>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</si>
  <si>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</si>
  <si>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</si>
  <si>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</si>
  <si>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</si>
  <si>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</si>
  <si>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</si>
  <si>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</si>
  <si>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</si>
  <si>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</si>
  <si>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</si>
  <si>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</si>
  <si>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</si>
  <si>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</si>
  <si>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</si>
  <si>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</si>
  <si>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</si>
  <si>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</si>
  <si>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</si>
  <si>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</si>
  <si>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</si>
  <si>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</si>
  <si>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</si>
  <si>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</si>
  <si>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</si>
  <si>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</si>
  <si>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</si>
  <si>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</si>
  <si>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</si>
  <si>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</si>
  <si>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</si>
  <si>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</si>
  <si>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</si>
  <si>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</si>
  <si>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</si>
  <si>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</si>
  <si>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</si>
  <si>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</si>
  <si>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</si>
  <si>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</si>
  <si>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</si>
  <si>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</si>
  <si>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</si>
  <si>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</si>
  <si>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</si>
  <si>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</si>
  <si>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</si>
  <si>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</si>
  <si>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</si>
  <si>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</si>
  <si>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</si>
  <si>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</si>
  <si>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</si>
  <si>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</si>
  <si>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</si>
  <si>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</si>
  <si>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</si>
  <si>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</si>
  <si>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</si>
  <si>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</si>
  <si>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</si>
  <si>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</si>
  <si>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</si>
  <si>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</si>
  <si>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</si>
  <si>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</si>
  <si>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</si>
  <si>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</si>
  <si>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</si>
  <si>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</si>
  <si>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</si>
  <si>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</si>
  <si>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</si>
  <si>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</si>
  <si>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</si>
  <si>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</si>
  <si>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</si>
  <si>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</si>
  <si>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</si>
  <si>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</si>
  <si>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</si>
  <si>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</si>
  <si>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</si>
  <si>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</si>
  <si>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</si>
  <si>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</si>
  <si>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</si>
  <si>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</si>
  <si>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</si>
  <si>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</si>
  <si>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</si>
  <si>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</si>
  <si>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</si>
  <si>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</si>
  <si>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</si>
  <si>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</si>
  <si>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</si>
  <si>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</si>
  <si>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</si>
  <si>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</si>
  <si>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</si>
  <si>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</si>
  <si>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</si>
  <si>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</si>
  <si>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</si>
  <si>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</si>
  <si>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</si>
  <si>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</si>
  <si>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</si>
  <si>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</si>
  <si>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</si>
  <si>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</si>
  <si>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</si>
  <si>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</si>
  <si>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</si>
  <si>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</si>
  <si>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</si>
  <si>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</si>
  <si>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</si>
  <si>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</si>
  <si>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</si>
  <si>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</si>
  <si>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</si>
  <si>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</si>
  <si>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</si>
  <si>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</si>
  <si>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</si>
  <si>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</si>
  <si>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</si>
  <si>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</si>
  <si>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</si>
  <si>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</si>
  <si>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</si>
  <si>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</si>
  <si>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</si>
  <si>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</si>
  <si>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</si>
  <si>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</si>
  <si>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</si>
  <si>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</si>
  <si>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</si>
  <si>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</si>
  <si>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</si>
  <si>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</si>
  <si>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</si>
  <si>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</si>
  <si>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</si>
  <si>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</si>
  <si>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</si>
  <si>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</si>
  <si>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</si>
  <si>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</si>
  <si>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</si>
  <si>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</si>
  <si>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</si>
  <si>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</si>
  <si>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</si>
  <si>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</si>
  <si>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</si>
  <si>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</si>
  <si>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</si>
  <si>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</si>
  <si>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</si>
  <si>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</si>
  <si>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</si>
  <si>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</si>
  <si>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</si>
  <si>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</si>
  <si>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</si>
  <si>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</si>
  <si>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</si>
  <si>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</si>
  <si>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</si>
  <si>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</si>
  <si>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</si>
  <si>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</si>
  <si>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</si>
  <si>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</si>
  <si>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</si>
  <si>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</si>
  <si>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</si>
  <si>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</si>
  <si>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</si>
  <si>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</si>
  <si>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</si>
  <si>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</si>
  <si>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</si>
  <si>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</si>
  <si>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</si>
  <si>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</si>
  <si>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</si>
  <si>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</si>
  <si>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</si>
  <si>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</si>
  <si>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</si>
  <si>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</si>
  <si>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</si>
  <si>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</si>
  <si>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</si>
  <si>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</si>
  <si>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</si>
  <si>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</si>
  <si>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</si>
  <si>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</si>
  <si>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</si>
  <si>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</si>
  <si>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</si>
  <si>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</si>
  <si>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</si>
  <si>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</si>
  <si>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</si>
  <si>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</si>
  <si>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</si>
  <si>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</si>
  <si>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</si>
  <si>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</si>
  <si>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</si>
  <si>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</si>
  <si>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</si>
  <si>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</si>
  <si>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</si>
  <si>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</si>
  <si>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</si>
  <si>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</si>
  <si>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</si>
  <si>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</si>
  <si>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</si>
  <si>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</si>
  <si>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</si>
  <si>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</si>
  <si>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</si>
  <si>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</si>
  <si>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</si>
  <si>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</si>
  <si>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</si>
  <si>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</si>
  <si>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</si>
  <si>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</si>
  <si>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</si>
  <si>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</si>
  <si>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</si>
  <si>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</si>
  <si>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</si>
  <si>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</si>
  <si>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</si>
  <si>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</si>
  <si>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</si>
  <si>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</si>
  <si>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</si>
  <si>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</si>
  <si>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</si>
  <si>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</si>
  <si>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</si>
  <si>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</si>
  <si>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</si>
  <si>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</si>
  <si>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</si>
  <si>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</si>
  <si>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</si>
  <si>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</si>
  <si>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</si>
  <si>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</si>
  <si>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</si>
  <si>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</si>
  <si>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</si>
  <si>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</si>
  <si>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</si>
  <si>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</si>
  <si>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</si>
  <si>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</si>
  <si>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</si>
  <si>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</si>
  <si>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</si>
  <si>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</si>
  <si>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</si>
  <si>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</si>
  <si>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</si>
  <si>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</si>
  <si>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</si>
  <si>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</si>
  <si>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</si>
  <si>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</si>
  <si>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</si>
  <si>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</si>
  <si>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</si>
  <si>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</si>
  <si>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</si>
  <si>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</si>
  <si>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</si>
  <si>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</si>
  <si>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</si>
  <si>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</si>
  <si>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</si>
  <si>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</si>
  <si>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</si>
  <si>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</si>
  <si>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</si>
  <si>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</si>
  <si>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</si>
  <si>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</si>
  <si>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</si>
  <si>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</si>
  <si>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</si>
  <si>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</si>
  <si>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</si>
  <si>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</si>
  <si>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</si>
  <si>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</si>
  <si>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</si>
  <si>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</si>
  <si>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</si>
  <si>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</si>
  <si>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</si>
  <si>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</si>
  <si>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</si>
  <si>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</si>
  <si>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</si>
  <si>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</si>
  <si>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</si>
  <si>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</si>
  <si>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</si>
  <si>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</si>
  <si>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</si>
  <si>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</si>
  <si>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</si>
  <si>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</si>
  <si>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</si>
  <si>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</si>
  <si>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</si>
  <si>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</si>
  <si>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</si>
  <si>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</si>
  <si>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</si>
  <si>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</si>
  <si>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</si>
  <si>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</si>
  <si>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</si>
  <si>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</si>
  <si>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</si>
  <si>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</si>
  <si>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</si>
  <si>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</si>
  <si>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</si>
  <si>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</si>
  <si>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</si>
  <si>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</si>
  <si>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</si>
  <si>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</si>
  <si>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</si>
  <si>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</si>
  <si>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</si>
  <si>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</si>
  <si>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</si>
  <si>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</si>
  <si>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</si>
  <si>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</si>
  <si>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</si>
  <si>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</si>
  <si>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</si>
  <si>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</si>
  <si>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</si>
  <si>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</si>
  <si>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</si>
  <si>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</si>
  <si>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</si>
  <si>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</si>
  <si>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</si>
  <si>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</si>
  <si>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</si>
  <si>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</si>
  <si>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</si>
  <si>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</si>
  <si>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</si>
  <si>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</si>
  <si>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</si>
  <si>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</si>
  <si>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</si>
  <si>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</si>
  <si>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</si>
  <si>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</si>
  <si>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</si>
  <si>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</si>
  <si>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</si>
  <si>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</si>
  <si>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</si>
  <si>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</si>
  <si>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</si>
  <si>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</si>
  <si>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</si>
  <si>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</si>
  <si>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</si>
  <si>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</si>
  <si>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</si>
  <si>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</si>
  <si>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</si>
  <si>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</si>
  <si>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</si>
  <si>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</si>
  <si>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</si>
  <si>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</si>
  <si>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</si>
  <si>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</si>
  <si>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</si>
  <si>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</si>
  <si>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</si>
  <si>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</si>
  <si>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</si>
  <si>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</si>
  <si>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</si>
  <si>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</si>
  <si>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</si>
  <si>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</si>
  <si>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</si>
  <si>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</si>
  <si>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</si>
  <si>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</si>
  <si>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</si>
  <si>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</si>
  <si>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</si>
  <si>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</si>
  <si>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</si>
  <si>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</si>
  <si>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</si>
  <si>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</si>
  <si>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</si>
  <si>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</si>
  <si>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</si>
  <si>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</si>
  <si>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</si>
  <si>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</si>
  <si>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</si>
  <si>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</si>
  <si>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</si>
  <si>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</si>
  <si>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</si>
  <si>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</si>
  <si>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</si>
  <si>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</si>
  <si>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</si>
  <si>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</si>
  <si>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</si>
  <si>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</si>
  <si>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</si>
  <si>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</si>
  <si>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</si>
  <si>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</si>
  <si>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</si>
  <si>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</si>
  <si>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</si>
  <si>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</si>
  <si>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</si>
  <si>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</si>
  <si>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</si>
  <si>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</si>
  <si>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</si>
  <si>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</si>
  <si>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</si>
  <si>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</si>
  <si>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</si>
  <si>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</si>
  <si>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</si>
  <si>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</si>
  <si>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</si>
  <si>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</si>
  <si>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</si>
  <si>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</si>
  <si>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</si>
  <si>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</si>
  <si>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</si>
  <si>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</si>
  <si>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</si>
  <si>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</si>
  <si>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</si>
  <si>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</si>
  <si>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</si>
  <si>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</si>
  <si>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</si>
  <si>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</si>
  <si>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</si>
  <si>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</si>
  <si>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</si>
  <si>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</si>
  <si>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</si>
  <si>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</si>
  <si>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</si>
  <si>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</si>
  <si>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</si>
  <si>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</si>
  <si>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</si>
  <si>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</si>
  <si>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</si>
  <si>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</si>
  <si>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</si>
  <si>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</si>
  <si>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</si>
  <si>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</si>
  <si>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</si>
  <si>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</si>
  <si>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</si>
  <si>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</si>
  <si>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</si>
  <si>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</si>
  <si>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</si>
  <si>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</si>
  <si>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</si>
  <si>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</si>
  <si>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</si>
  <si>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</si>
  <si>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</si>
  <si>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</si>
  <si>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</si>
  <si>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</si>
  <si>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</si>
  <si>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</si>
  <si>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</si>
  <si>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</si>
  <si>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</si>
  <si>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</si>
  <si>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</si>
  <si>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</si>
  <si>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</si>
  <si>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</si>
  <si>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</si>
  <si>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</si>
  <si>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</si>
  <si>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</si>
  <si>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</si>
  <si>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</si>
  <si>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</si>
  <si>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</si>
  <si>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</si>
  <si>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</si>
  <si>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</si>
  <si>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</si>
  <si>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</si>
  <si>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</si>
  <si>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</si>
  <si>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</si>
  <si>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</si>
  <si>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</si>
  <si>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</si>
  <si>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</si>
  <si>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</si>
  <si>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</si>
  <si>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</si>
  <si>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</si>
  <si>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</si>
  <si>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</si>
  <si>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</si>
  <si>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</si>
  <si>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</si>
  <si>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</si>
  <si>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</si>
  <si>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</si>
  <si>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</si>
  <si>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</si>
  <si>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</si>
  <si>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</si>
  <si>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</si>
  <si>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</si>
  <si>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</si>
  <si>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</si>
  <si>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</si>
  <si>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</si>
  <si>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</si>
  <si>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</si>
  <si>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</si>
  <si>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</si>
  <si>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</si>
  <si>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</si>
  <si>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</si>
  <si>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</si>
  <si>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</si>
  <si>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</si>
  <si>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</si>
  <si>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</si>
  <si>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</si>
  <si>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</si>
  <si>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</si>
  <si>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</si>
  <si>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</si>
  <si>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</si>
  <si>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</si>
  <si>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</si>
  <si>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</si>
  <si>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</si>
  <si>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</si>
  <si>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</si>
  <si>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</si>
  <si>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</si>
  <si>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</si>
  <si>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</si>
  <si>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</si>
  <si>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</si>
  <si>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</si>
  <si>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</si>
  <si>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</si>
  <si>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</si>
  <si>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</si>
  <si>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</si>
  <si>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</si>
  <si>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</si>
  <si>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</si>
  <si>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</si>
  <si>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</si>
  <si>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</si>
  <si>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</si>
  <si>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</si>
  <si>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</si>
  <si>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</si>
  <si>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</si>
  <si>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</si>
  <si>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</si>
  <si>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</si>
  <si>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</si>
  <si>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</si>
  <si>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</si>
  <si>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</si>
  <si>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</si>
  <si>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</si>
  <si>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</si>
  <si>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</si>
  <si>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</si>
  <si>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</si>
  <si>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</si>
  <si>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</si>
  <si>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</si>
  <si>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</si>
  <si>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</si>
  <si>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</si>
  <si>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</si>
  <si>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</si>
  <si>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</si>
  <si>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</si>
  <si>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</si>
  <si>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</si>
  <si>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</si>
  <si>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</si>
  <si>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</si>
  <si>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</si>
  <si>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</si>
  <si>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</si>
  <si>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</si>
  <si>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</si>
  <si>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</si>
  <si>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</si>
  <si>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</si>
  <si>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</si>
  <si>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</si>
  <si>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</si>
  <si>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</si>
  <si>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</si>
  <si>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</si>
  <si>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</si>
  <si>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</si>
  <si>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</si>
  <si>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</si>
  <si>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</si>
  <si>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</si>
  <si>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</si>
  <si>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</si>
  <si>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</si>
  <si>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</si>
  <si>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</si>
  <si>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</si>
  <si>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</si>
  <si>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</si>
  <si>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</si>
  <si>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</si>
  <si>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</si>
  <si>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</si>
  <si>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</si>
  <si>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</si>
  <si>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</si>
  <si>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</si>
  <si>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</si>
  <si>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</si>
  <si>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</si>
  <si>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</si>
  <si>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</si>
  <si>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</si>
  <si>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</si>
  <si>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</si>
  <si>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</si>
  <si>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</si>
  <si>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</si>
  <si>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</si>
  <si>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</si>
  <si>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</si>
  <si>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</si>
  <si>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</si>
  <si>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</si>
  <si>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</si>
  <si>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</si>
  <si>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</si>
  <si>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</si>
  <si>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</si>
  <si>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</si>
  <si>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</si>
  <si>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</si>
  <si>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</si>
  <si>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</si>
  <si>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</si>
  <si>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</si>
  <si>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</si>
  <si>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</si>
  <si>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</si>
  <si>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</si>
  <si>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</si>
  <si>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</si>
  <si>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</si>
  <si>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</si>
  <si>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</si>
  <si>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</si>
  <si>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</si>
  <si>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</si>
  <si>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</si>
  <si>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</si>
  <si>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</si>
  <si>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</si>
  <si>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</si>
  <si>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</si>
  <si>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</si>
  <si>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</si>
  <si>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</si>
  <si>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</si>
  <si>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</si>
  <si>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</si>
  <si>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</si>
  <si>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</si>
  <si>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</si>
  <si>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</si>
  <si>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</si>
  <si>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</si>
  <si>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</si>
  <si>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</si>
  <si>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</si>
  <si>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</si>
  <si>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</si>
  <si>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</si>
  <si>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</si>
  <si>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</si>
  <si>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</si>
  <si>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</si>
  <si>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</si>
  <si>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</si>
  <si>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</si>
  <si>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</si>
  <si>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</si>
  <si>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</si>
  <si>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</si>
  <si>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</si>
  <si>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</si>
  <si>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</si>
  <si>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</si>
  <si>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</si>
  <si>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</si>
  <si>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</si>
  <si>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</si>
  <si>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</si>
  <si>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</si>
  <si>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</si>
  <si>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</si>
  <si>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</si>
  <si>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</si>
  <si>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</si>
  <si>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</si>
  <si>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</si>
  <si>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</si>
  <si>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</si>
  <si>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</si>
  <si>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</si>
  <si>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</si>
  <si>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</si>
  <si>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</si>
  <si>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</si>
  <si>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</si>
  <si>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</si>
  <si>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</si>
  <si>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</si>
  <si>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</si>
  <si>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</si>
  <si>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</si>
  <si>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</si>
  <si>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</si>
  <si>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</si>
  <si>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</si>
  <si>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</si>
  <si>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</si>
  <si>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</si>
  <si>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</si>
  <si>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</si>
  <si>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</si>
  <si>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</si>
  <si>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</si>
  <si>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</si>
  <si>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</si>
  <si>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</si>
  <si>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</si>
  <si>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</si>
  <si>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</si>
  <si>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</si>
  <si>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</si>
  <si>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</si>
  <si>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</si>
  <si>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</si>
  <si>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</si>
  <si>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</si>
  <si>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</si>
  <si>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</si>
  <si>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</si>
  <si>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</si>
  <si>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</si>
  <si>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</si>
  <si>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</si>
  <si>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</si>
  <si>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</si>
  <si>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</si>
  <si>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</si>
  <si>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</si>
  <si>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</si>
  <si>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</si>
  <si>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</si>
  <si>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</si>
  <si>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</si>
  <si>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</si>
  <si>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</si>
  <si>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</si>
  <si>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</si>
  <si>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</si>
  <si>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</si>
  <si>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</si>
  <si>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</si>
  <si>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</si>
  <si>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</si>
  <si>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</si>
  <si>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</si>
  <si>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</si>
  <si>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</si>
  <si>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</si>
  <si>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</si>
  <si>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</si>
  <si>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</si>
  <si>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</si>
  <si>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</si>
  <si>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</si>
  <si>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</si>
  <si>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</si>
  <si>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</si>
  <si>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</si>
  <si>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</si>
  <si>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</si>
  <si>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</si>
  <si>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</si>
  <si>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</si>
  <si>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</si>
  <si>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</si>
  <si>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</si>
  <si>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</si>
  <si>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</si>
  <si>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</si>
  <si>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</si>
  <si>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</si>
  <si>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</si>
  <si>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</si>
  <si>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</si>
  <si>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</si>
  <si>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</si>
  <si>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</si>
  <si>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</si>
  <si>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</si>
  <si>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</si>
  <si>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</si>
  <si>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</si>
  <si>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</si>
  <si>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</si>
  <si>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</si>
  <si>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</si>
  <si>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</si>
  <si>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</si>
  <si>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</si>
  <si>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</si>
  <si>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</si>
  <si>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</si>
  <si>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</si>
  <si>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</si>
  <si>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</si>
  <si>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</si>
  <si>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</si>
  <si>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</si>
  <si>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</si>
  <si>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</si>
  <si>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</si>
  <si>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</si>
  <si>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</si>
  <si>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</si>
  <si>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</si>
  <si>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</si>
  <si>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</si>
  <si>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</si>
  <si>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</si>
  <si>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</si>
  <si>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</si>
  <si>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</si>
  <si>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</si>
  <si>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</si>
  <si>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</si>
  <si>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</si>
  <si>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</si>
  <si>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</si>
  <si>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</si>
  <si>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</si>
  <si>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</si>
  <si>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</si>
  <si>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</si>
  <si>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</si>
  <si>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</si>
  <si>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</si>
  <si>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</si>
  <si>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</si>
  <si>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</si>
  <si>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</si>
  <si>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</si>
  <si>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</si>
  <si>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</si>
  <si>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</si>
  <si>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</si>
  <si>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</si>
  <si>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</si>
  <si>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</si>
  <si>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</si>
  <si>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</si>
  <si>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</si>
  <si>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</si>
  <si>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</si>
  <si>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</si>
  <si>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</si>
  <si>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</si>
  <si>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</si>
  <si>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</si>
  <si>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</si>
  <si>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</si>
  <si>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</si>
  <si>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</si>
  <si>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</si>
  <si>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</si>
  <si>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</si>
  <si>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</si>
  <si>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</si>
  <si>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</si>
  <si>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</si>
  <si>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</si>
  <si>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</si>
  <si>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</si>
  <si>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</si>
  <si>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</si>
  <si>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</si>
  <si>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</si>
  <si>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</si>
  <si>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</si>
  <si>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</si>
  <si>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</si>
  <si>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</si>
  <si>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</si>
  <si>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</si>
  <si>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</si>
  <si>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</si>
  <si>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</si>
  <si>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</si>
  <si>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</si>
  <si>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</si>
  <si>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</si>
  <si>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</si>
  <si>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</si>
  <si>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</si>
  <si>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</si>
  <si>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</si>
  <si>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</si>
  <si>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</si>
  <si>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</si>
  <si>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</si>
  <si>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</si>
  <si>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</si>
  <si>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</si>
  <si>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</si>
  <si>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</si>
  <si>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</si>
  <si>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</si>
  <si>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</si>
  <si>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</si>
  <si>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</si>
  <si>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</si>
  <si>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</si>
  <si>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</si>
  <si>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</si>
  <si>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</si>
  <si>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</si>
  <si>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</si>
  <si>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</si>
  <si>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</si>
  <si>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</si>
  <si>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</si>
  <si>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</si>
  <si>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</si>
  <si>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</si>
  <si>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</si>
  <si>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</si>
  <si>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</si>
  <si>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</si>
  <si>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</si>
  <si>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</si>
  <si>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</si>
  <si>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</si>
  <si>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</si>
  <si>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</si>
  <si>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</si>
  <si>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</si>
  <si>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</si>
  <si>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</si>
  <si>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</si>
  <si>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</si>
  <si>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</si>
  <si>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</si>
  <si>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</si>
  <si>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</si>
  <si>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</si>
  <si>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</si>
  <si>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</si>
  <si>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</si>
  <si>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</si>
  <si>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</si>
  <si>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</si>
  <si>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</si>
  <si>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</si>
  <si>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</si>
  <si>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</si>
  <si>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</si>
  <si>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</si>
  <si>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</si>
  <si>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</si>
  <si>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</si>
  <si>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</si>
  <si>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</si>
  <si>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</si>
  <si>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</si>
  <si>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</si>
  <si>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</si>
  <si>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</si>
  <si>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</si>
  <si>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</si>
  <si>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</si>
  <si>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</si>
  <si>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</si>
  <si>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</si>
  <si>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</si>
  <si>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</si>
  <si>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</si>
  <si>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</si>
  <si>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</si>
  <si>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</si>
  <si>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</si>
  <si>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</si>
  <si>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</si>
  <si>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</si>
  <si>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</si>
  <si>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</si>
  <si>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</si>
  <si>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</si>
  <si>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</si>
  <si>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</si>
  <si>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</si>
  <si>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</si>
  <si>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</si>
  <si>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</si>
  <si>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</si>
  <si>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</si>
  <si>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</si>
  <si>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</si>
  <si>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</si>
  <si>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</si>
  <si>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</si>
  <si>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</si>
  <si>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</si>
  <si>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</si>
  <si>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</si>
  <si>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</si>
  <si>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</si>
  <si>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</si>
  <si>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</si>
  <si>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</si>
  <si>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</si>
  <si>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</si>
  <si>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</si>
  <si>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</si>
  <si>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</si>
  <si>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</si>
  <si>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</si>
  <si>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</si>
  <si>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</si>
  <si>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</si>
  <si>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</si>
  <si>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</si>
  <si>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</si>
  <si>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</si>
  <si>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</si>
  <si>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</si>
  <si>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</si>
  <si>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</si>
  <si>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</si>
  <si>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</si>
  <si>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</si>
  <si>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</si>
  <si>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</si>
  <si>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</si>
  <si>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</si>
  <si>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</si>
  <si>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</si>
  <si>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</si>
  <si>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</si>
  <si>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</si>
  <si>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</si>
  <si>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</si>
  <si>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</si>
  <si>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</si>
  <si>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</si>
  <si>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</si>
  <si>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</si>
  <si>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</si>
  <si>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</si>
  <si>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</si>
  <si>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</si>
  <si>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</si>
  <si>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</si>
  <si>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</si>
  <si>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</si>
  <si>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</si>
  <si>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</si>
  <si>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</si>
  <si>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</si>
  <si>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</si>
  <si>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</si>
  <si>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</si>
  <si>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</si>
  <si>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</si>
  <si>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</si>
  <si>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</si>
  <si>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</si>
  <si>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</si>
  <si>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</si>
  <si>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</si>
  <si>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</si>
  <si>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</si>
  <si>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</si>
  <si>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</si>
  <si>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</si>
  <si>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</si>
  <si>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</si>
  <si>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</si>
  <si>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</si>
  <si>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</si>
  <si>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</si>
  <si>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</si>
  <si>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</si>
  <si>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</si>
  <si>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</si>
  <si>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</si>
  <si>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</si>
  <si>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</si>
  <si>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</si>
  <si>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</si>
  <si>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</si>
  <si>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</si>
  <si>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</si>
  <si>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</si>
  <si>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</si>
  <si>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</si>
  <si>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</si>
  <si>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</si>
  <si>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</si>
  <si>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</si>
  <si>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</si>
  <si>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</si>
  <si>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</si>
  <si>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</si>
  <si>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</si>
  <si>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</si>
  <si>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</si>
  <si>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</si>
  <si>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</si>
  <si>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</si>
  <si>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</si>
  <si>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</si>
  <si>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</si>
  <si>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</si>
  <si>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</si>
  <si>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</si>
  <si>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</si>
  <si>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</si>
  <si>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</si>
  <si>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</si>
  <si>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</si>
  <si>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</si>
  <si>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</si>
  <si>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</si>
  <si>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</si>
  <si>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</si>
  <si>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</si>
  <si>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</si>
  <si>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</si>
  <si>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</si>
  <si>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</si>
  <si>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</si>
  <si>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</si>
  <si>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</si>
  <si>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</si>
  <si>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</si>
  <si>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</si>
  <si>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</si>
  <si>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</si>
  <si>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</si>
  <si>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</si>
  <si>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</si>
  <si>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</si>
  <si>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</si>
  <si>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</si>
  <si>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</si>
  <si>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</si>
  <si>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</si>
  <si>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</si>
  <si>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</si>
  <si>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</si>
  <si>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</si>
  <si>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</si>
  <si>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</si>
  <si>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</si>
  <si>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</si>
  <si>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</si>
  <si>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</si>
  <si>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</si>
  <si>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</si>
  <si>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</si>
  <si>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</si>
  <si>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</si>
  <si>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</si>
  <si>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</si>
  <si>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</si>
  <si>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</si>
  <si>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</si>
  <si>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</si>
  <si>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</si>
  <si>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</si>
  <si>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</si>
  <si>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</si>
  <si>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</si>
  <si>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</si>
  <si>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</si>
  <si>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</si>
  <si>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</si>
  <si>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</si>
  <si>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</si>
  <si>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</si>
  <si>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</si>
  <si>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</si>
  <si>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</si>
  <si>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</si>
  <si>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</si>
  <si>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</si>
  <si>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</si>
  <si>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</si>
  <si>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</si>
  <si>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</si>
  <si>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</si>
  <si>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</si>
  <si>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</si>
  <si>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</si>
  <si>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</si>
  <si>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</si>
  <si>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</si>
  <si>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</si>
  <si>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</si>
  <si>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</si>
  <si>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</si>
  <si>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</si>
  <si>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</si>
  <si>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</si>
  <si>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</si>
  <si>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</si>
  <si>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</si>
  <si>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</si>
  <si>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</si>
  <si>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</si>
  <si>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</si>
  <si>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</si>
  <si>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</si>
  <si>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</si>
  <si>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</si>
  <si>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</si>
  <si>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</si>
  <si>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</si>
  <si>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</si>
  <si>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</si>
  <si>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</si>
  <si>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</si>
  <si>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</si>
  <si>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</si>
  <si>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</si>
  <si>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</si>
  <si>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</si>
  <si>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</si>
  <si>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</si>
  <si>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</si>
  <si>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</si>
  <si>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</si>
  <si>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</si>
  <si>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</si>
  <si>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</si>
  <si>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</si>
  <si>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</si>
  <si>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</si>
  <si>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</si>
  <si>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</si>
  <si>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</si>
  <si>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</si>
  <si>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</si>
  <si>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</si>
  <si>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</si>
  <si>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</si>
  <si>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</si>
  <si>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</si>
  <si>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</si>
  <si>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</si>
  <si>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</si>
  <si>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</si>
  <si>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</si>
  <si>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</si>
  <si>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</si>
  <si>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</si>
  <si>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</si>
  <si>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</si>
  <si>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</si>
  <si>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</si>
  <si>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</si>
  <si>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</si>
  <si>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</si>
  <si>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</si>
  <si>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</si>
  <si>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</si>
  <si>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</si>
  <si>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</si>
  <si>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</si>
  <si>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</si>
  <si>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</si>
  <si>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</si>
  <si>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</si>
  <si>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</si>
  <si>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</si>
  <si>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</si>
  <si>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</si>
  <si>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</si>
  <si>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</si>
  <si>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</si>
  <si>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</si>
  <si>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</si>
  <si>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</si>
  <si>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</si>
  <si>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</si>
  <si>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</si>
  <si>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</si>
  <si>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</si>
  <si>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</si>
  <si>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</si>
  <si>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</si>
  <si>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</si>
  <si>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</si>
  <si>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</si>
  <si>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</si>
  <si>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</si>
  <si>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</si>
  <si>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</si>
  <si>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</si>
  <si>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</si>
  <si>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</si>
  <si>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</si>
  <si>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</si>
  <si>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</si>
  <si>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</si>
  <si>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</si>
  <si>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</si>
  <si>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</si>
  <si>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</si>
  <si>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</si>
  <si>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</si>
  <si>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</si>
  <si>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</si>
  <si>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</si>
  <si>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</si>
  <si>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</si>
  <si>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</si>
  <si>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</si>
  <si>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</si>
  <si>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</si>
  <si>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</si>
  <si>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</si>
  <si>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</si>
  <si>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</si>
  <si>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</si>
  <si>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</si>
  <si>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</si>
  <si>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</si>
  <si>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</si>
  <si>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</si>
  <si>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</si>
  <si>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</si>
  <si>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</si>
  <si>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</si>
  <si>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</si>
  <si>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</si>
  <si>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</si>
  <si>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</si>
  <si>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</si>
  <si>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</si>
  <si>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</si>
  <si>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</si>
  <si>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</si>
  <si>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</si>
  <si>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</si>
  <si>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</si>
  <si>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</si>
  <si>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</si>
  <si>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</si>
  <si>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</si>
  <si>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</si>
  <si>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</si>
  <si>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</si>
  <si>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</si>
  <si>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</si>
  <si>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</si>
  <si>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</si>
  <si>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</si>
  <si>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</si>
  <si>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</si>
  <si>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</si>
  <si>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</si>
  <si>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</si>
  <si>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</si>
  <si>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</si>
  <si>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</si>
  <si>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</si>
  <si>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</si>
  <si>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</si>
  <si>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</si>
  <si>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</si>
  <si>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</si>
  <si>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</si>
  <si>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</si>
  <si>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</si>
  <si>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</si>
  <si>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</si>
  <si>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</si>
  <si>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</si>
  <si>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</si>
  <si>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</si>
  <si>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</si>
  <si>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</si>
  <si>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</si>
  <si>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</si>
  <si>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</si>
  <si>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</si>
  <si>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</si>
  <si>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</si>
  <si>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</si>
  <si>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</si>
  <si>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</si>
  <si>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</si>
  <si>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</si>
  <si>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</si>
  <si>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</si>
  <si>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</si>
  <si>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</si>
  <si>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</si>
  <si>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</si>
  <si>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</si>
  <si>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</si>
  <si>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</si>
  <si>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</si>
  <si>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</si>
  <si>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</si>
  <si>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</si>
  <si>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</si>
  <si>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</si>
  <si>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</si>
  <si>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</si>
  <si>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</si>
  <si>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</si>
  <si>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</si>
  <si>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</si>
  <si>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</si>
  <si>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</si>
  <si>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</si>
  <si>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</si>
  <si>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</si>
  <si>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</si>
  <si>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</si>
  <si>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</si>
  <si>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</si>
  <si>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</si>
  <si>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</si>
  <si>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</si>
  <si>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</si>
  <si>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</si>
  <si>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</si>
  <si>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</si>
  <si>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</si>
  <si>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</si>
  <si>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</si>
  <si>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</si>
  <si>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</si>
  <si>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</si>
  <si>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</si>
  <si>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</si>
  <si>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</si>
  <si>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</si>
  <si>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</si>
  <si>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</si>
  <si>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</si>
  <si>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</si>
  <si>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</si>
  <si>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</si>
  <si>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</si>
  <si>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</si>
  <si>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</si>
  <si>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</si>
  <si>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</si>
  <si>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</si>
  <si>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</si>
  <si>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</si>
  <si>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</si>
  <si>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</si>
  <si>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</si>
  <si>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</si>
  <si>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</si>
  <si>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</si>
  <si>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</si>
  <si>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</si>
  <si>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</si>
  <si>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</si>
  <si>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</si>
  <si>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</si>
  <si>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</si>
  <si>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</si>
  <si>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</si>
  <si>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</si>
  <si>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</si>
  <si>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</si>
  <si>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</si>
  <si>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</si>
  <si>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</si>
  <si>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</si>
  <si>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</si>
  <si>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</si>
  <si>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</si>
  <si>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</si>
  <si>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</si>
  <si>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</si>
  <si>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</si>
  <si>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</si>
  <si>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</si>
  <si>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</si>
  <si>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</si>
  <si>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</si>
  <si>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</si>
  <si>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</si>
  <si>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</si>
  <si>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</si>
  <si>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</si>
  <si>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</si>
  <si>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</si>
  <si>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</si>
  <si>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</si>
  <si>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</si>
  <si>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</si>
  <si>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</si>
  <si>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</si>
  <si>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</si>
  <si>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</si>
  <si>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</si>
  <si>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</si>
  <si>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</si>
  <si>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</si>
  <si>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</si>
  <si>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</si>
  <si>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</si>
  <si>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</si>
  <si>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</si>
  <si>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</si>
  <si>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</si>
  <si>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</si>
  <si>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</si>
  <si>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</si>
  <si>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</si>
  <si>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</si>
  <si>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</si>
  <si>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</si>
  <si>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</si>
  <si>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</si>
  <si>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</si>
  <si>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</si>
  <si>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</si>
  <si>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</si>
  <si>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</si>
  <si>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</si>
  <si>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</si>
  <si>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</si>
  <si>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</si>
  <si>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</si>
  <si>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</si>
  <si>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</si>
  <si>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</si>
  <si>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</si>
  <si>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</si>
  <si>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</si>
  <si>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</si>
  <si>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</si>
  <si>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</si>
  <si>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</si>
  <si>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</si>
  <si>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</si>
  <si>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</si>
  <si>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</si>
  <si>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</si>
  <si>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</si>
  <si>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</si>
  <si>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</si>
  <si>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</si>
  <si>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</si>
  <si>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</si>
  <si>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</si>
  <si>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</si>
  <si>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</si>
  <si>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</si>
  <si>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</si>
  <si>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</si>
  <si>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</si>
  <si>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</si>
  <si>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</si>
  <si>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</si>
  <si>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</si>
  <si>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</si>
  <si>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</si>
  <si>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</si>
  <si>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</si>
  <si>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</si>
  <si>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</si>
  <si>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</si>
  <si>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</si>
  <si>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</si>
  <si>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</si>
  <si>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</si>
  <si>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</si>
  <si>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</si>
  <si>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</si>
  <si>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</si>
  <si>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</si>
  <si>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</si>
  <si>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</si>
  <si>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</si>
  <si>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</si>
  <si>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</si>
  <si>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</si>
  <si>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</si>
  <si>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</si>
  <si>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</si>
  <si>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</si>
  <si>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</si>
  <si>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</si>
  <si>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</si>
  <si>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</si>
  <si>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</si>
  <si>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</si>
  <si>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</si>
  <si>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</si>
  <si>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</si>
  <si>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</si>
  <si>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</si>
  <si>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</si>
  <si>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</si>
  <si>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</si>
  <si>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</si>
  <si>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</si>
  <si>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</si>
  <si>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</si>
  <si>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</si>
  <si>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</si>
  <si>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</si>
  <si>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</si>
  <si>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</si>
  <si>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</si>
  <si>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</si>
  <si>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</si>
  <si>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</si>
  <si>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</si>
  <si>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</si>
  <si>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</si>
  <si>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</si>
  <si>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</si>
  <si>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</si>
  <si>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</si>
  <si>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</si>
  <si>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</si>
  <si>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</si>
  <si>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</si>
  <si>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</si>
  <si>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</si>
  <si>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</si>
  <si>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</si>
  <si>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</si>
  <si>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</si>
  <si>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</si>
  <si>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</si>
  <si>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</si>
  <si>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</si>
  <si>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</si>
  <si>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</si>
  <si>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</si>
  <si>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</si>
  <si>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</si>
  <si>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</si>
  <si>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</si>
  <si>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</si>
  <si>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</si>
  <si>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</si>
  <si>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</si>
  <si>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</si>
  <si>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</si>
  <si>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</si>
  <si>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</si>
  <si>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</si>
  <si>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</si>
  <si>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</si>
  <si>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</si>
  <si>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</si>
  <si>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</si>
  <si>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</si>
  <si>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</si>
  <si>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</si>
  <si>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</si>
  <si>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</si>
  <si>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</si>
  <si>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</si>
  <si>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</si>
  <si>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</si>
  <si>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</si>
  <si>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</si>
  <si>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</si>
  <si>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</si>
  <si>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</si>
  <si>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</si>
  <si>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</si>
  <si>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</si>
  <si>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</si>
  <si>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</si>
  <si>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</si>
  <si>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</si>
  <si>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</si>
  <si>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</si>
  <si>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</si>
  <si>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</si>
  <si>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</si>
  <si>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</si>
  <si>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</si>
  <si>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</si>
  <si>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</si>
  <si>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</si>
  <si>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</si>
  <si>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</si>
  <si>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</si>
  <si>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</si>
  <si>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</si>
  <si>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</si>
  <si>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</si>
  <si>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</si>
  <si>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</si>
  <si>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</si>
  <si>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</si>
  <si>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</si>
  <si>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</si>
  <si>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</si>
  <si>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</si>
  <si>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</si>
  <si>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</si>
  <si>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</si>
  <si>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</si>
  <si>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</si>
  <si>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</si>
  <si>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</si>
  <si>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</si>
  <si>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</si>
  <si>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</si>
  <si>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</si>
  <si>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</si>
  <si>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</si>
  <si>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</si>
  <si>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</si>
  <si>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</si>
  <si>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</si>
  <si>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</si>
  <si>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</si>
  <si>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</si>
  <si>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</si>
  <si>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</si>
  <si>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</si>
  <si>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</si>
  <si>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</si>
  <si>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</si>
  <si>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</si>
  <si>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</si>
  <si>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</si>
  <si>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</si>
  <si>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</si>
  <si>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</si>
  <si>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</si>
  <si>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</si>
  <si>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</si>
  <si>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</si>
  <si>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</si>
  <si>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</si>
  <si>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</si>
  <si>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</si>
  <si>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</si>
  <si>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</si>
  <si>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</si>
  <si>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</si>
  <si>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</si>
  <si>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</si>
  <si>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</si>
  <si>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</si>
  <si>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</si>
  <si>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</si>
  <si>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</si>
  <si>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</si>
  <si>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</si>
  <si>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</si>
  <si>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</si>
  <si>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</si>
  <si>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</si>
  <si>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</si>
  <si>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</si>
  <si>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</si>
  <si>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</si>
  <si>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</si>
  <si>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</si>
  <si>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</si>
  <si>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</si>
  <si>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</si>
  <si>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</si>
  <si>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</si>
  <si>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</si>
  <si>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</si>
  <si>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</si>
  <si>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</si>
  <si>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</si>
  <si>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</si>
  <si>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</si>
  <si>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</si>
  <si>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</si>
  <si>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</si>
  <si>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</si>
  <si>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</si>
  <si>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</si>
  <si>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</si>
  <si>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</si>
  <si>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</si>
  <si>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</si>
  <si>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</si>
  <si>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</si>
  <si>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</si>
  <si>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</si>
  <si>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</si>
  <si>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</si>
  <si>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</si>
  <si>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</si>
  <si>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</si>
  <si>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</si>
  <si>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</si>
  <si>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</si>
  <si>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</si>
  <si>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</si>
  <si>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</si>
  <si>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</si>
  <si>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</si>
  <si>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</si>
  <si>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</si>
  <si>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</si>
  <si>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</si>
  <si>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</si>
  <si>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</si>
  <si>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</si>
  <si>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</si>
  <si>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</si>
  <si>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</si>
  <si>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</si>
  <si>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</si>
  <si>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</si>
  <si>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</si>
  <si>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</si>
  <si>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</si>
  <si>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</si>
  <si>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</si>
  <si>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</si>
  <si>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</si>
  <si>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</si>
  <si>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</si>
  <si>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</si>
  <si>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</si>
  <si>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</si>
  <si>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</si>
  <si>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</si>
  <si>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</si>
  <si>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</si>
  <si>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</si>
  <si>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</si>
  <si>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</si>
  <si>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</si>
  <si>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</si>
  <si>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</si>
  <si>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</si>
  <si>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</si>
  <si>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</si>
  <si>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</si>
  <si>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</si>
  <si>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</si>
  <si>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</si>
  <si>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</si>
  <si>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</si>
  <si>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</si>
  <si>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</si>
  <si>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</si>
  <si>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</si>
  <si>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</si>
  <si>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</si>
  <si>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</si>
  <si>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</si>
  <si>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</si>
  <si>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</si>
  <si>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</si>
  <si>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</si>
  <si>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</si>
  <si>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</si>
  <si>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</si>
  <si>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</si>
  <si>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</si>
  <si>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</si>
  <si>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</si>
  <si>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</si>
  <si>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</si>
  <si>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</si>
  <si>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</si>
  <si>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</si>
  <si>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</si>
  <si>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</si>
  <si>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</si>
  <si>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</si>
  <si>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</si>
  <si>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</si>
  <si>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</si>
  <si>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</si>
  <si>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</si>
  <si>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</si>
  <si>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</si>
  <si>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</si>
  <si>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</si>
  <si>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</si>
  <si>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</si>
  <si>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</si>
  <si>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</si>
  <si>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</si>
  <si>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</si>
  <si>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</si>
  <si>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</si>
  <si>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</si>
  <si>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</si>
  <si>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</si>
  <si>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</si>
  <si>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</si>
  <si>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</si>
  <si>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</si>
  <si>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</si>
  <si>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</si>
  <si>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</si>
  <si>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</si>
  <si>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</si>
  <si>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</si>
  <si>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</si>
  <si>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</si>
  <si>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</si>
  <si>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</si>
  <si>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</si>
  <si>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</si>
  <si>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</si>
  <si>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</si>
  <si>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</si>
  <si>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</si>
  <si>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</si>
  <si>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</si>
  <si>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</si>
  <si>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</si>
  <si>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</si>
  <si>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</si>
  <si>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</si>
  <si>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</si>
  <si>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</si>
  <si>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</si>
  <si>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</si>
  <si>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</si>
  <si>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</si>
  <si>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</si>
  <si>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</si>
  <si>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</si>
  <si>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</si>
  <si>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</si>
  <si>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</si>
  <si>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</si>
  <si>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</si>
  <si>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</si>
  <si>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</si>
  <si>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</si>
  <si>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</si>
  <si>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</si>
  <si>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</si>
  <si>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</si>
  <si>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</si>
  <si>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</si>
  <si>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</si>
  <si>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</si>
  <si>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</si>
  <si>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</si>
  <si>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</si>
  <si>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</si>
  <si>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</si>
  <si>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</si>
  <si>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</si>
  <si>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</si>
  <si>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</si>
  <si>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</si>
  <si>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</si>
  <si>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</si>
  <si>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</si>
  <si>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</si>
  <si>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</si>
  <si>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</si>
  <si>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</si>
  <si>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</si>
  <si>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</si>
  <si>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</si>
  <si>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</si>
  <si>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</si>
  <si>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</si>
  <si>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</si>
  <si>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</si>
  <si>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</si>
  <si>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</si>
  <si>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</si>
  <si>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</si>
  <si>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</si>
  <si>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</si>
  <si>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</si>
  <si>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</si>
  <si>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</si>
  <si>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</si>
  <si>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</si>
  <si>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</si>
  <si>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</si>
  <si>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</si>
  <si>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</si>
  <si>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</si>
  <si>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</si>
  <si>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</si>
  <si>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</si>
  <si>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</si>
  <si>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</si>
  <si>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</si>
  <si>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</si>
  <si>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</si>
  <si>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</si>
  <si>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</si>
  <si>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</si>
  <si>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</si>
  <si>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</si>
  <si>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</si>
  <si>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</si>
  <si>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</si>
  <si>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</si>
  <si>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</si>
  <si>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</si>
  <si>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</si>
  <si>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</si>
  <si>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</si>
  <si>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</si>
  <si>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</si>
  <si>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</si>
  <si>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</si>
  <si>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</si>
  <si>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</si>
  <si>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</si>
  <si>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</si>
  <si>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</si>
  <si>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</si>
  <si>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</si>
  <si>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</si>
  <si>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</si>
  <si>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</si>
  <si>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</si>
  <si>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</si>
  <si>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</si>
  <si>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</si>
  <si>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</si>
  <si>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</si>
  <si>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</si>
  <si>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</si>
  <si>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</si>
  <si>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</si>
  <si>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</si>
  <si>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</si>
  <si>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</si>
  <si>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</si>
  <si>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</si>
  <si>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</si>
  <si>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</si>
  <si>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</si>
  <si>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</si>
  <si>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</si>
  <si>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</si>
  <si>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</si>
  <si>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</si>
  <si>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</si>
  <si>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</si>
  <si>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</si>
  <si>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</si>
  <si>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</si>
  <si>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</si>
  <si>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</si>
  <si>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</si>
  <si>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</si>
  <si>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</si>
  <si>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</si>
  <si>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</si>
  <si>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</si>
  <si>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</si>
  <si>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</si>
  <si>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</si>
  <si>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</si>
  <si>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</si>
  <si>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</si>
  <si>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</si>
  <si>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</si>
  <si>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</si>
  <si>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</si>
  <si>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</si>
  <si>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</si>
  <si>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</si>
  <si>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</si>
  <si>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</si>
  <si>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</si>
  <si>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</si>
  <si>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</si>
  <si>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</si>
  <si>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</si>
  <si>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</si>
  <si>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</si>
  <si>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</si>
  <si>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</si>
  <si>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</si>
  <si>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</si>
  <si>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</si>
  <si>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</si>
  <si>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</si>
  <si>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</si>
  <si>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</si>
  <si>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</si>
  <si>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</si>
  <si>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</si>
  <si>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</si>
  <si>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</si>
  <si>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</si>
  <si>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</si>
  <si>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</si>
  <si>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</si>
  <si>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</si>
  <si>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</si>
  <si>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</si>
  <si>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</si>
  <si>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</si>
  <si>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</si>
  <si>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</si>
  <si>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</si>
  <si>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</si>
  <si>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</si>
  <si>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</si>
  <si>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</si>
  <si>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</si>
  <si>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</si>
  <si>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</si>
  <si>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</si>
  <si>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</si>
  <si>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</si>
  <si>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</si>
  <si>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</si>
  <si>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</si>
  <si>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</si>
  <si>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</si>
  <si>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</si>
  <si>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</si>
  <si>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</si>
  <si>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</si>
  <si>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</si>
  <si>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</si>
  <si>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</si>
  <si>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</si>
  <si>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</si>
  <si>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</si>
  <si>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</si>
  <si>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</si>
  <si>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</si>
  <si>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</si>
  <si>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</si>
  <si>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</si>
  <si>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</si>
  <si>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</si>
  <si>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</si>
  <si>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</si>
  <si>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</si>
  <si>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</si>
  <si>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</si>
  <si>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</si>
  <si>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</si>
  <si>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</si>
  <si>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</si>
  <si>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</si>
  <si>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</si>
  <si>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</si>
  <si>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</si>
  <si>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</si>
  <si>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</si>
  <si>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</si>
  <si>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</si>
  <si>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</si>
  <si>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</si>
  <si>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</si>
  <si>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</si>
  <si>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</si>
  <si>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</si>
  <si>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</si>
  <si>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</si>
  <si>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</si>
  <si>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</si>
  <si>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</si>
  <si>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</si>
  <si>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</si>
  <si>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</si>
  <si>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</si>
  <si>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</si>
  <si>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</si>
  <si>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</si>
  <si>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</si>
  <si>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</si>
  <si>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</si>
  <si>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</si>
  <si>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</si>
  <si>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</si>
  <si>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</si>
  <si>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</si>
  <si>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</si>
  <si>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</si>
  <si>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</si>
  <si>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</si>
  <si>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</si>
  <si>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</si>
  <si>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</si>
  <si>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</si>
  <si>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</si>
  <si>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</si>
  <si>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</si>
  <si>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</si>
  <si>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</si>
  <si>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</si>
  <si>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</si>
  <si>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</si>
  <si>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</si>
  <si>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</si>
  <si>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</si>
  <si>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</si>
  <si>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</si>
  <si>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</si>
  <si>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</si>
  <si>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</si>
  <si>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</si>
  <si>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</si>
  <si>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</si>
  <si>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</si>
  <si>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</si>
  <si>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</si>
  <si>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</si>
  <si>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</si>
  <si>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</si>
  <si>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</si>
  <si>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</si>
  <si>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</si>
  <si>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</si>
  <si>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</si>
  <si>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</si>
  <si>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</si>
  <si>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</si>
  <si>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</si>
  <si>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</si>
  <si>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</si>
  <si>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</si>
  <si>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</si>
  <si>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</si>
  <si>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</si>
  <si>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</si>
  <si>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</si>
  <si>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</si>
  <si>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</si>
  <si>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</si>
  <si>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</si>
  <si>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</si>
  <si>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</si>
  <si>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</si>
  <si>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</si>
  <si>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</si>
  <si>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</si>
  <si>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</si>
  <si>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</si>
  <si>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</si>
  <si>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</si>
  <si>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</si>
  <si>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</si>
  <si>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</si>
  <si>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</si>
  <si>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</si>
  <si>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</si>
  <si>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</si>
  <si>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</si>
  <si>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</si>
  <si>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</si>
  <si>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</si>
  <si>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</si>
  <si>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</si>
  <si>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</si>
  <si>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</si>
  <si>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</si>
  <si>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</si>
  <si>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</si>
  <si>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</si>
  <si>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</si>
  <si>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</si>
  <si>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</si>
  <si>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</si>
  <si>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</si>
  <si>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</si>
  <si>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</si>
  <si>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</si>
  <si>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</si>
  <si>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</si>
  <si>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</si>
  <si>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</si>
  <si>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</si>
  <si>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</si>
  <si>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</si>
  <si>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</si>
  <si>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</si>
  <si>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</si>
  <si>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</si>
  <si>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</si>
  <si>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</si>
  <si>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</si>
  <si>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</si>
  <si>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</si>
  <si>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</si>
  <si>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</si>
  <si>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</si>
  <si>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</si>
  <si>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</si>
  <si>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</si>
  <si>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</si>
  <si>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</si>
  <si>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</si>
  <si>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</si>
  <si>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</si>
  <si>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</si>
  <si>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</si>
  <si>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</si>
  <si>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</si>
  <si>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</si>
  <si>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</si>
  <si>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</si>
  <si>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</si>
  <si>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</si>
  <si>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</si>
  <si>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</si>
  <si>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</si>
  <si>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</si>
  <si>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</si>
  <si>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</si>
  <si>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</si>
  <si>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</si>
  <si>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</si>
  <si>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</si>
  <si>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</si>
  <si>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</si>
  <si>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</si>
  <si>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</si>
  <si>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</si>
  <si>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</si>
  <si>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</si>
  <si>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</si>
  <si>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</si>
  <si>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</si>
  <si>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</si>
  <si>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</si>
  <si>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</si>
  <si>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</si>
  <si>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</si>
  <si>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</si>
  <si>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</si>
  <si>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</si>
  <si>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</si>
  <si>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</si>
  <si>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</si>
  <si>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</si>
  <si>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</si>
  <si>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</si>
  <si>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</si>
  <si>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</si>
  <si>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</si>
  <si>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</si>
  <si>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</si>
  <si>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</si>
  <si>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</si>
  <si>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</si>
  <si>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</si>
  <si>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</si>
  <si>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</si>
  <si>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</si>
  <si>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</si>
  <si>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</si>
  <si>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</si>
  <si>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</si>
  <si>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</si>
  <si>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</si>
  <si>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</si>
  <si>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</si>
  <si>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</si>
  <si>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</si>
  <si>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</si>
  <si>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</si>
  <si>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</si>
  <si>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</si>
  <si>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</si>
  <si>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</si>
  <si>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</si>
  <si>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</si>
  <si>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</si>
  <si>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</si>
  <si>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</si>
  <si>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</si>
  <si>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</si>
  <si>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</si>
  <si>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</si>
  <si>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</si>
  <si>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</si>
  <si>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</si>
  <si>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</si>
  <si>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</si>
  <si>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</si>
  <si>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</si>
  <si>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</si>
  <si>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</si>
  <si>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</si>
  <si>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</si>
  <si>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</si>
  <si>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</si>
  <si>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</si>
  <si>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</si>
  <si>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</si>
  <si>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</si>
  <si>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</si>
  <si>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</si>
  <si>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</si>
  <si>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</si>
  <si>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</si>
  <si>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</si>
  <si>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</si>
  <si>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</si>
  <si>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</si>
  <si>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</si>
  <si>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</si>
  <si>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</si>
  <si>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</si>
  <si>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</si>
  <si>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</si>
  <si>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</si>
  <si>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</si>
  <si>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</si>
  <si>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</si>
  <si>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</si>
  <si>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</si>
  <si>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</si>
  <si>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</si>
  <si>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</si>
  <si>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</si>
  <si>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</si>
  <si>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</si>
  <si>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</si>
  <si>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</si>
  <si>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</si>
  <si>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</si>
  <si>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</si>
  <si>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</si>
  <si>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</si>
  <si>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</si>
  <si>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</si>
  <si>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</si>
  <si>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</si>
  <si>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</si>
  <si>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</si>
  <si>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</si>
  <si>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</si>
  <si>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</si>
  <si>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</si>
  <si>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</si>
  <si>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</si>
  <si>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</si>
  <si>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</si>
  <si>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</si>
  <si>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</si>
  <si>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</si>
  <si>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</si>
  <si>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</si>
  <si>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</si>
  <si>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</si>
  <si>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</si>
  <si>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</si>
  <si>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</si>
  <si>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</si>
  <si>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</si>
  <si>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</si>
  <si>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</si>
  <si>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</si>
  <si>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</si>
  <si>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</si>
  <si>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</si>
  <si>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</si>
  <si>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</si>
  <si>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</si>
  <si>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</si>
  <si>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</si>
  <si>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</si>
  <si>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</si>
  <si>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</si>
  <si>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</si>
  <si>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</si>
  <si>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</si>
  <si>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</si>
  <si>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</si>
  <si>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</si>
  <si>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</si>
  <si>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</si>
  <si>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</si>
  <si>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</si>
  <si>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</si>
  <si>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</si>
  <si>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</si>
  <si>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</si>
  <si>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</si>
  <si>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</si>
  <si>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</si>
  <si>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</si>
  <si>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</si>
  <si>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</si>
  <si>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</si>
  <si>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</si>
  <si>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</si>
  <si>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</si>
  <si>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</si>
  <si>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</si>
  <si>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</si>
  <si>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</si>
  <si>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</si>
  <si>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</si>
  <si>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</si>
  <si>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</si>
  <si>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</si>
  <si>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</si>
  <si>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</si>
  <si>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</si>
  <si>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</si>
  <si>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</si>
  <si>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</si>
  <si>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</si>
  <si>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</si>
  <si>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</si>
  <si>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</si>
  <si>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</si>
  <si>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</si>
  <si>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</si>
  <si>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</si>
  <si>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</si>
  <si>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</si>
  <si>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</si>
  <si>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</si>
  <si>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</si>
  <si>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</si>
  <si>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</si>
  <si>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</si>
  <si>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</si>
  <si>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</si>
  <si>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</si>
  <si>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</si>
  <si>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</si>
  <si>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</si>
  <si>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</si>
  <si>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</si>
  <si>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</si>
  <si>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</si>
  <si>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</si>
  <si>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</si>
  <si>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</si>
  <si>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</si>
  <si>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</si>
  <si>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</si>
  <si>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</si>
  <si>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</si>
  <si>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</si>
  <si>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</si>
  <si>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</si>
  <si>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</si>
  <si>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</si>
  <si>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</si>
  <si>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</si>
  <si>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</si>
  <si>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</si>
  <si>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</si>
  <si>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</si>
  <si>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</si>
  <si>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</si>
  <si>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</si>
  <si>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</si>
  <si>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</si>
  <si>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</si>
  <si>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</si>
  <si>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</si>
  <si>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</si>
  <si>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</si>
  <si>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</si>
  <si>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</si>
  <si>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</si>
  <si>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</si>
  <si>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</si>
  <si>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</si>
  <si>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</si>
  <si>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</si>
  <si>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</si>
  <si>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</si>
  <si>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</si>
  <si>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</si>
  <si>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</si>
  <si>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</si>
  <si>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</si>
  <si>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</si>
  <si>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</si>
  <si>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</si>
  <si>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</si>
  <si>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</si>
  <si>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</si>
  <si>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</si>
  <si>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</si>
  <si>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</si>
  <si>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</si>
  <si>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</si>
  <si>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</si>
  <si>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</si>
  <si>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</si>
  <si>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</si>
  <si>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</si>
  <si>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</si>
  <si>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</si>
  <si>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</si>
  <si>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</si>
  <si>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</si>
  <si>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</si>
  <si>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</si>
  <si>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</si>
  <si>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</si>
  <si>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</si>
  <si>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</si>
  <si>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</si>
  <si>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</si>
  <si>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</si>
  <si>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</si>
  <si>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</si>
  <si>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</si>
  <si>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</si>
  <si>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</si>
  <si>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</si>
  <si>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</si>
  <si>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</si>
  <si>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</si>
  <si>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</si>
  <si>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</si>
  <si>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</si>
  <si>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</si>
  <si>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</si>
  <si>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</si>
  <si>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</si>
  <si>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</si>
  <si>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</si>
  <si>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</si>
  <si>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</si>
  <si>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</si>
  <si>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</si>
  <si>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</si>
  <si>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</si>
  <si>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</si>
  <si>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</si>
  <si>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</si>
  <si>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</si>
  <si>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</si>
  <si>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</si>
  <si>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</si>
  <si>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</si>
  <si>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</si>
  <si>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</si>
  <si>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</si>
  <si>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</si>
  <si>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</si>
  <si>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</si>
  <si>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</si>
  <si>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</si>
  <si>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</si>
  <si>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</si>
  <si>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</si>
  <si>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</si>
  <si>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</si>
  <si>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</si>
  <si>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</si>
  <si>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</si>
  <si>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</si>
  <si>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</si>
  <si>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</si>
  <si>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</si>
  <si>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</si>
  <si>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</si>
  <si>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</si>
  <si>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</si>
  <si>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</si>
  <si>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</si>
  <si>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</si>
  <si>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</si>
  <si>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</si>
  <si>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</si>
  <si>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</si>
  <si>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</si>
  <si>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</si>
  <si>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</si>
  <si>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</si>
  <si>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</si>
  <si>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</si>
  <si>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</si>
  <si>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</si>
  <si>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</si>
  <si>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</si>
  <si>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</si>
  <si>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</si>
  <si>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</si>
  <si>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</si>
  <si>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</si>
  <si>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</si>
  <si>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</si>
  <si>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</si>
  <si>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</si>
  <si>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</si>
  <si>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</si>
  <si>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</si>
  <si>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</si>
  <si>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</si>
  <si>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</si>
  <si>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</si>
  <si>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</si>
  <si>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</si>
  <si>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</si>
  <si>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</si>
  <si>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</si>
  <si>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</si>
  <si>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</si>
  <si>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</si>
  <si>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</si>
  <si>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</si>
  <si>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</si>
  <si>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</si>
  <si>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</si>
  <si>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</si>
  <si>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</si>
  <si>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</si>
  <si>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</si>
  <si>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</si>
  <si>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</si>
  <si>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</si>
  <si>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</si>
  <si>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</si>
  <si>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</si>
  <si>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</si>
  <si>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</si>
  <si>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</si>
  <si>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</si>
  <si>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</si>
  <si>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</si>
  <si>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</si>
  <si>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</si>
  <si>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</si>
  <si>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</si>
  <si>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</si>
  <si>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</si>
  <si>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</si>
  <si>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</si>
  <si>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</si>
  <si>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</si>
  <si>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</si>
  <si>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</si>
  <si>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</si>
  <si>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</si>
  <si>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</si>
  <si>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</si>
  <si>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</si>
  <si>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</si>
  <si>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</si>
  <si>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</si>
  <si>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</si>
  <si>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</si>
  <si>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</si>
  <si>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</si>
  <si>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</si>
  <si>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</si>
  <si>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</si>
  <si>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</si>
  <si>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</si>
  <si>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</si>
  <si>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</si>
  <si>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</si>
  <si>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</si>
  <si>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</si>
  <si>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</si>
  <si>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</si>
  <si>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</si>
  <si>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</si>
  <si>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</si>
  <si>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</si>
  <si>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</si>
  <si>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</si>
  <si>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</si>
  <si>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</si>
  <si>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</si>
  <si>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</si>
  <si>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</si>
  <si>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</si>
  <si>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</si>
  <si>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</si>
  <si>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</si>
  <si>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</si>
  <si>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</si>
  <si>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</si>
  <si>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</si>
  <si>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</si>
  <si>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</si>
  <si>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</si>
  <si>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</si>
  <si>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</si>
  <si>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</si>
  <si>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</si>
  <si>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</si>
  <si>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</si>
  <si>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</si>
  <si>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</si>
  <si>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</si>
  <si>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</si>
  <si>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</si>
  <si>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</si>
  <si>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</si>
  <si>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</si>
  <si>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</si>
  <si>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</si>
  <si>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</si>
  <si>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</si>
  <si>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</si>
  <si>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</si>
  <si>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</si>
  <si>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</si>
  <si>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</si>
  <si>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</si>
  <si>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</si>
  <si>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</si>
  <si>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</si>
  <si>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</si>
  <si>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</si>
  <si>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</si>
  <si>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</si>
  <si>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</si>
  <si>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</si>
  <si>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</si>
  <si>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</si>
  <si>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</si>
  <si>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</si>
  <si>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</si>
  <si>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</si>
  <si>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</si>
  <si>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</si>
  <si>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</si>
  <si>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</si>
  <si>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</si>
  <si>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</si>
  <si>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</si>
  <si>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</si>
  <si>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</si>
  <si>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</si>
  <si>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</si>
  <si>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</si>
  <si>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</si>
  <si>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</si>
  <si>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</si>
  <si>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</si>
  <si>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</si>
  <si>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</si>
  <si>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</si>
  <si>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</si>
  <si>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</si>
  <si>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</si>
  <si>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</si>
  <si>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</si>
  <si>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</si>
  <si>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</si>
  <si>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</si>
  <si>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</si>
  <si>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</si>
  <si>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</si>
  <si>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</si>
  <si>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</si>
  <si>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</si>
  <si>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</si>
  <si>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</si>
  <si>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</si>
  <si>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</si>
  <si>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</si>
  <si>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</si>
  <si>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</si>
  <si>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</si>
  <si>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</si>
  <si>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</si>
  <si>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</si>
  <si>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</si>
  <si>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</si>
  <si>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</si>
  <si>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</si>
  <si>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</si>
  <si>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</si>
  <si>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</si>
  <si>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</si>
  <si>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</si>
  <si>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</si>
  <si>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</si>
  <si>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</si>
  <si>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</si>
  <si>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</si>
  <si>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</si>
  <si>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</si>
  <si>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</si>
  <si>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</si>
  <si>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</si>
  <si>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</si>
  <si>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</si>
  <si>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</si>
  <si>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</si>
  <si>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</si>
  <si>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</si>
  <si>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</si>
  <si>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</si>
  <si>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</si>
  <si>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</si>
  <si>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</si>
  <si>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</si>
  <si>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</si>
  <si>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</si>
  <si>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</si>
  <si>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</si>
  <si>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</si>
  <si>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</si>
  <si>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</si>
  <si>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</si>
  <si>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</si>
  <si>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</si>
  <si>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</si>
  <si>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</si>
  <si>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</si>
  <si>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</si>
  <si>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</si>
  <si>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</si>
  <si>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</si>
  <si>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</si>
  <si>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</si>
  <si>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</si>
  <si>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</si>
  <si>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</si>
  <si>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</si>
  <si>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</si>
  <si>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</si>
  <si>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</si>
  <si>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</si>
  <si>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</si>
  <si>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</si>
  <si>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</si>
  <si>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</si>
  <si>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</si>
  <si>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</si>
  <si>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</si>
  <si>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</si>
  <si>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</si>
  <si>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</si>
  <si>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</si>
  <si>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</si>
  <si>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</si>
  <si>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</si>
  <si>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</si>
  <si>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</si>
  <si>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</si>
  <si>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</si>
  <si>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</si>
  <si>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</si>
  <si>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</si>
  <si>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</si>
  <si>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</si>
  <si>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</si>
  <si>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</si>
  <si>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</si>
  <si>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</si>
  <si>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</si>
  <si>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</si>
  <si>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</si>
  <si>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</si>
  <si>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</si>
  <si>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</si>
  <si>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</si>
  <si>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</si>
  <si>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</si>
  <si>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</si>
  <si>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</si>
  <si>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</si>
  <si>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</si>
  <si>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</si>
  <si>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</si>
  <si>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</si>
  <si>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</si>
  <si>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</si>
  <si>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</si>
  <si>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</si>
  <si>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</si>
  <si>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</si>
  <si>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</si>
  <si>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</si>
  <si>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</si>
  <si>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</si>
  <si>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</si>
  <si>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</si>
  <si>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</si>
  <si>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</si>
  <si>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</si>
  <si>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</si>
  <si>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</si>
  <si>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</si>
  <si>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</si>
  <si>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</si>
  <si>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</si>
  <si>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</si>
  <si>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</si>
  <si>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</si>
  <si>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</si>
  <si>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</si>
  <si>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</si>
  <si>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</si>
  <si>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</si>
  <si>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</si>
  <si>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</si>
  <si>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</si>
  <si>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</si>
  <si>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</si>
  <si>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</si>
  <si>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</si>
  <si>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</si>
  <si>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</si>
  <si>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</si>
  <si>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</si>
  <si>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</si>
  <si>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</si>
  <si>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</si>
  <si>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</si>
  <si>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</si>
  <si>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</si>
  <si>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</si>
  <si>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</si>
  <si>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</si>
  <si>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</si>
  <si>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</si>
  <si>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</si>
  <si>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</si>
  <si>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</si>
  <si>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</si>
  <si>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</si>
  <si>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</si>
  <si>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</si>
  <si>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</si>
  <si>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</si>
  <si>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</si>
  <si>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</si>
  <si>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</si>
  <si>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</si>
  <si>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</si>
  <si>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</si>
  <si>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</si>
  <si>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</si>
  <si>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</si>
  <si>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</si>
  <si>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</si>
  <si>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</si>
  <si>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</si>
  <si>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</si>
  <si>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</si>
  <si>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</si>
  <si>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</si>
  <si>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</si>
  <si>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</si>
  <si>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</si>
  <si>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</si>
  <si>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</si>
  <si>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</si>
  <si>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</si>
  <si>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</si>
  <si>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</si>
  <si>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</si>
  <si>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</si>
  <si>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</si>
  <si>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</si>
  <si>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</si>
  <si>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</si>
  <si>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</si>
  <si>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</si>
  <si>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</si>
  <si>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</si>
  <si>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</si>
  <si>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</si>
  <si>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</si>
  <si>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</si>
  <si>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</si>
  <si>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</si>
  <si>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</si>
  <si>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</si>
  <si>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</si>
  <si>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</si>
  <si>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</si>
  <si>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</si>
  <si>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</si>
  <si>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</si>
  <si>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</si>
  <si>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</si>
  <si>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</si>
  <si>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</si>
  <si>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</si>
  <si>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</si>
  <si>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</si>
  <si>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</si>
  <si>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</si>
  <si>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</si>
  <si>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</si>
  <si>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</si>
  <si>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</si>
  <si>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</si>
  <si>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</si>
  <si>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</si>
  <si>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</si>
  <si>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</si>
  <si>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</si>
  <si>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</si>
  <si>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</si>
  <si>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</si>
  <si>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</si>
  <si>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</si>
  <si>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</si>
  <si>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</si>
  <si>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</si>
  <si>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</si>
  <si>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</si>
  <si>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</si>
  <si>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</si>
  <si>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</si>
  <si>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</si>
  <si>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</si>
  <si>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</si>
  <si>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</si>
  <si>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</si>
  <si>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</si>
  <si>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</si>
  <si>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</si>
  <si>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</si>
  <si>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</si>
  <si>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</si>
  <si>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</si>
  <si>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</si>
  <si>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</si>
  <si>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</si>
  <si>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</si>
  <si>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</si>
  <si>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</si>
  <si>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</si>
  <si>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</si>
  <si>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</si>
  <si>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</si>
  <si>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</si>
  <si>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</si>
  <si>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</si>
  <si>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</si>
  <si>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</si>
  <si>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</si>
  <si>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</si>
  <si>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</si>
  <si>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</si>
  <si>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</si>
  <si>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</si>
  <si>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</si>
  <si>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</si>
  <si>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</si>
  <si>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</si>
  <si>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</si>
  <si>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</si>
  <si>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</si>
  <si>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</si>
  <si>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</si>
  <si>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</si>
  <si>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</si>
  <si>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</si>
  <si>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</si>
  <si>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</si>
  <si>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</si>
  <si>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</si>
  <si>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</si>
  <si>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</si>
  <si>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</si>
  <si>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</si>
  <si>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</si>
  <si>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</si>
  <si>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</si>
  <si>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</si>
  <si>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</si>
  <si>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</si>
  <si>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</si>
  <si>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</si>
  <si>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</si>
  <si>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</si>
  <si>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</si>
  <si>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</si>
  <si>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</si>
  <si>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</si>
  <si>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</si>
  <si>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</si>
  <si>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</si>
  <si>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</si>
  <si>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</si>
  <si>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</si>
  <si>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</si>
  <si>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</si>
  <si>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</si>
  <si>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</si>
  <si>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</si>
  <si>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</si>
  <si>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</si>
  <si>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</si>
  <si>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</si>
  <si>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</si>
  <si>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</si>
  <si>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</si>
  <si>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</si>
  <si>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</si>
  <si>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</si>
  <si>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</si>
  <si>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</si>
  <si>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</si>
  <si>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</si>
  <si>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</si>
  <si>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</si>
  <si>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</si>
  <si>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</si>
  <si>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</si>
  <si>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</si>
  <si>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</si>
  <si>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</si>
  <si>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</si>
  <si>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</si>
  <si>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</si>
  <si>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</si>
  <si>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</si>
  <si>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</si>
  <si>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</si>
  <si>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</si>
  <si>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</si>
  <si>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</si>
  <si>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</si>
  <si>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</si>
  <si>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</si>
  <si>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</si>
  <si>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</si>
  <si>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</si>
  <si>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</si>
  <si>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</si>
  <si>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</si>
  <si>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</si>
  <si>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</si>
  <si>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</si>
  <si>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</si>
  <si>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</si>
  <si>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</si>
  <si>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</si>
  <si>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</si>
  <si>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</si>
  <si>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</si>
  <si>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</si>
  <si>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</si>
  <si>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</si>
  <si>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</si>
  <si>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</si>
  <si>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</si>
  <si>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</si>
  <si>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</si>
  <si>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</si>
  <si>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</si>
  <si>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</si>
  <si>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</si>
  <si>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</si>
  <si>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</si>
  <si>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</si>
  <si>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</si>
  <si>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</si>
  <si>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</si>
  <si>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</si>
  <si>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</si>
  <si>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</si>
  <si>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</si>
  <si>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</si>
  <si>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</si>
  <si>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</si>
  <si>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</si>
  <si>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</si>
  <si>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</si>
  <si>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</si>
  <si>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</si>
  <si>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</si>
  <si>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</si>
  <si>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</si>
  <si>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</si>
  <si>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</si>
  <si>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</si>
  <si>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</si>
  <si>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</si>
  <si>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</si>
  <si>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</si>
  <si>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</si>
  <si>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</si>
  <si>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</si>
  <si>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</si>
  <si>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</si>
  <si>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</si>
  <si>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</si>
  <si>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</si>
  <si>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</si>
  <si>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</si>
  <si>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</si>
  <si>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</si>
  <si>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</si>
  <si>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</si>
  <si>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</si>
  <si>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</si>
  <si>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</si>
  <si>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</si>
  <si>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</si>
  <si>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</si>
  <si>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</si>
  <si>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</si>
  <si>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</si>
  <si>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</si>
  <si>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</si>
  <si>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</si>
  <si>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</si>
  <si>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</si>
  <si>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</si>
  <si>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</si>
  <si>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</si>
  <si>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</si>
  <si>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</si>
  <si>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</si>
  <si>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</si>
  <si>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</si>
  <si>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</si>
  <si>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</si>
  <si>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</si>
  <si>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</si>
  <si>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</si>
  <si>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</si>
  <si>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</si>
  <si>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</si>
  <si>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</si>
  <si>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</si>
  <si>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</si>
  <si>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</si>
  <si>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</si>
  <si>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</si>
  <si>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</si>
  <si>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</si>
  <si>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</si>
  <si>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</si>
  <si>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</si>
  <si>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</si>
  <si>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</si>
  <si>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</si>
  <si>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</si>
  <si>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</si>
  <si>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</si>
  <si>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</si>
  <si>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</si>
  <si>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</si>
  <si>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</si>
  <si>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</si>
  <si>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</si>
  <si>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</si>
  <si>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</si>
  <si>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</si>
  <si>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</si>
  <si>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</si>
  <si>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</si>
  <si>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</si>
  <si>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</si>
  <si>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</si>
  <si>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</si>
  <si>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</si>
  <si>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</si>
  <si>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</si>
  <si>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</si>
  <si>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</si>
  <si>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</si>
  <si>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</si>
  <si>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</si>
  <si>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</si>
  <si>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</si>
  <si>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</si>
  <si>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</si>
  <si>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</si>
  <si>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</si>
  <si>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</si>
  <si>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</si>
  <si>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</si>
  <si>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</si>
  <si>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</si>
  <si>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</si>
  <si>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</si>
  <si>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</si>
  <si>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</si>
  <si>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</si>
  <si>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</si>
  <si>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</si>
  <si>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</si>
  <si>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</si>
  <si>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</si>
  <si>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</si>
  <si>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</si>
  <si>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</si>
  <si>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</si>
  <si>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</si>
  <si>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</si>
  <si>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</si>
  <si>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</si>
  <si>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</si>
  <si>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</si>
  <si>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</si>
  <si>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</si>
  <si>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</si>
  <si>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</si>
  <si>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</si>
  <si>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</si>
  <si>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</si>
  <si>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</si>
  <si>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</si>
  <si>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</si>
  <si>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</si>
  <si>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</si>
  <si>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</si>
  <si>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</si>
  <si>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</si>
  <si>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</si>
  <si>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</si>
  <si>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</si>
  <si>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</si>
  <si>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</si>
  <si>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</si>
  <si>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</si>
  <si>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</si>
  <si>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</si>
  <si>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</si>
  <si>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</si>
  <si>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</si>
  <si>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</si>
  <si>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</si>
  <si>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</si>
  <si>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</si>
  <si>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</si>
  <si>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</si>
  <si>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</si>
  <si>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</si>
  <si>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</si>
  <si>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</si>
  <si>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</si>
  <si>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</si>
  <si>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</si>
  <si>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</si>
  <si>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</si>
  <si>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</si>
  <si>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</si>
  <si>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</si>
  <si>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</si>
  <si>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</si>
  <si>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</si>
  <si>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</si>
  <si>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</si>
  <si>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</si>
  <si>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</si>
  <si>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</si>
  <si>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</si>
  <si>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</si>
  <si>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</si>
  <si>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</si>
  <si>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</si>
  <si>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</si>
  <si>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</si>
  <si>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</si>
  <si>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</si>
  <si>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</si>
  <si>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</si>
  <si>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</si>
  <si>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</si>
  <si>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</si>
  <si>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</si>
  <si>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</si>
  <si>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</si>
  <si>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</si>
  <si>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</si>
  <si>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</si>
  <si>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</si>
  <si>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</si>
  <si>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</si>
  <si>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</si>
  <si>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</si>
  <si>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</si>
  <si>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</si>
  <si>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</si>
  <si>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</si>
  <si>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</si>
  <si>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</si>
  <si>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</si>
  <si>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</si>
  <si>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</si>
  <si>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</si>
  <si>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</si>
  <si>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</si>
  <si>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</si>
  <si>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</si>
  <si>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</si>
  <si>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</si>
  <si>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</si>
  <si>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</si>
  <si>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</si>
  <si>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</si>
  <si>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</si>
  <si>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</si>
  <si>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</si>
  <si>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</si>
  <si>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</si>
  <si>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</si>
  <si>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</si>
  <si>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</si>
  <si>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</si>
  <si>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</si>
  <si>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</si>
  <si>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</si>
  <si>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</si>
  <si>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</si>
  <si>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</si>
  <si>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</si>
  <si>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</si>
  <si>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</si>
  <si>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</si>
  <si>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</si>
  <si>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</si>
  <si>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</si>
  <si>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</si>
  <si>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</si>
  <si>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</si>
  <si>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</si>
  <si>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</si>
  <si>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</si>
  <si>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</si>
  <si>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</si>
  <si>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</si>
  <si>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</si>
  <si>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</si>
  <si>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</si>
  <si>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</si>
  <si>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</si>
  <si>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</si>
  <si>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</si>
  <si>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</si>
  <si>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</si>
  <si>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</si>
  <si>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</si>
  <si>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</si>
  <si>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</si>
  <si>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</si>
  <si>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</si>
  <si>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</si>
  <si>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</si>
  <si>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</si>
  <si>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</si>
  <si>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</si>
  <si>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</si>
  <si>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</si>
  <si>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</si>
  <si>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</si>
  <si>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</si>
  <si>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</si>
  <si>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</si>
  <si>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</si>
  <si>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</si>
  <si>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</si>
  <si>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</si>
  <si>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</si>
  <si>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</si>
  <si>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</si>
  <si>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</si>
  <si>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</si>
  <si>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</si>
  <si>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</si>
  <si>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</si>
  <si>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</si>
  <si>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</si>
  <si>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</si>
  <si>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</si>
  <si>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</si>
  <si>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</si>
  <si>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</si>
  <si>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</si>
  <si>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</si>
  <si>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</si>
  <si>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</si>
  <si>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</si>
  <si>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</si>
  <si>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</si>
  <si>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</si>
  <si>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</si>
  <si>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</si>
  <si>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</si>
  <si>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</si>
  <si>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</si>
  <si>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</si>
  <si>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</si>
  <si>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</si>
  <si>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</si>
  <si>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</si>
  <si>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</si>
  <si>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</si>
  <si>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</si>
  <si>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</si>
  <si>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</si>
  <si>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</si>
  <si>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</si>
  <si>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</si>
  <si>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</si>
  <si>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</si>
  <si>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</si>
  <si>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</si>
  <si>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</si>
  <si>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</si>
  <si>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</si>
  <si>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</si>
  <si>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</si>
  <si>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</si>
  <si>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</si>
  <si>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</si>
  <si>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</si>
  <si>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</si>
  <si>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</si>
  <si>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</si>
  <si>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</si>
  <si>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</si>
  <si>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</si>
  <si>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</si>
  <si>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</si>
  <si>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</si>
  <si>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</si>
  <si>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</si>
  <si>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</si>
  <si>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</si>
  <si>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</si>
  <si>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</si>
  <si>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</si>
  <si>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</si>
  <si>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</si>
  <si>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</si>
  <si>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</si>
  <si>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</si>
  <si>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</si>
  <si>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</si>
  <si>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</si>
  <si>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</si>
  <si>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</si>
  <si>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</si>
  <si>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</si>
  <si>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</si>
  <si>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</si>
  <si>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</si>
  <si>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</si>
  <si>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</si>
  <si>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</si>
  <si>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</si>
  <si>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</si>
  <si>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</si>
  <si>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</si>
  <si>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</si>
  <si>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</si>
  <si>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</si>
  <si>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</si>
  <si>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</si>
  <si>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</si>
  <si>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</si>
  <si>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</si>
  <si>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</si>
  <si>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</si>
  <si>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</si>
  <si>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</si>
  <si>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</si>
  <si>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</si>
  <si>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</si>
  <si>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</si>
  <si>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</si>
  <si>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</si>
  <si>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</si>
  <si>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</si>
  <si>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</si>
  <si>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</si>
  <si>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</si>
  <si>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</si>
  <si>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</si>
  <si>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</si>
  <si>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</si>
  <si>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</si>
  <si>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</si>
  <si>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</si>
  <si>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</si>
  <si>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</si>
  <si>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</si>
  <si>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</si>
  <si>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</si>
  <si>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</si>
  <si>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</si>
  <si>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</si>
  <si>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</si>
  <si>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</si>
  <si>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</si>
  <si>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</si>
  <si>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</si>
  <si>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</si>
  <si>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</si>
  <si>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</si>
  <si>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</si>
  <si>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</si>
  <si>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</si>
  <si>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</si>
  <si>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</si>
  <si>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</si>
  <si>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</si>
  <si>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</si>
  <si>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</si>
  <si>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</si>
  <si>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</si>
  <si>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</si>
  <si>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</si>
  <si>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</si>
  <si>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</si>
  <si>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</si>
  <si>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</si>
  <si>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</si>
  <si>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</si>
  <si>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</si>
  <si>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</si>
  <si>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</si>
  <si>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</si>
  <si>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</si>
  <si>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</si>
  <si>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</si>
  <si>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</si>
  <si>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</si>
  <si>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</si>
  <si>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</si>
  <si>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</si>
  <si>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</si>
  <si>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</si>
  <si>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</si>
  <si>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</si>
  <si>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</si>
  <si>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</si>
  <si>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</si>
  <si>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</si>
  <si>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</si>
  <si>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</si>
  <si>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</si>
  <si>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</si>
  <si>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</si>
  <si>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</si>
  <si>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</si>
  <si>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</si>
  <si>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</si>
  <si>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</si>
  <si>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</si>
  <si>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</si>
  <si>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</si>
  <si>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</si>
  <si>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</si>
  <si>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</si>
  <si>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</si>
  <si>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</si>
  <si>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</si>
  <si>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</si>
  <si>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</si>
  <si>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</si>
  <si>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</si>
  <si>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</si>
  <si>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</si>
  <si>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</si>
  <si>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</si>
  <si>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</si>
  <si>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</si>
  <si>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</si>
  <si>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</si>
  <si>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</si>
  <si>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</si>
  <si>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</si>
  <si>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</si>
  <si>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</si>
  <si>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</si>
  <si>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</si>
  <si>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</si>
  <si>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</si>
  <si>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</si>
  <si>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</si>
  <si>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</si>
  <si>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</si>
  <si>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</si>
  <si>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</si>
  <si>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</si>
  <si>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</si>
  <si>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</si>
  <si>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</si>
  <si>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</si>
  <si>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</si>
  <si>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</si>
  <si>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</si>
  <si>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</si>
  <si>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</si>
  <si>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</si>
  <si>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</si>
  <si>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</si>
  <si>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</si>
  <si>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</si>
  <si>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</si>
  <si>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</si>
  <si>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</si>
  <si>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</si>
  <si>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</si>
  <si>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</si>
  <si>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</si>
  <si>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</si>
  <si>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</si>
  <si>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</si>
  <si>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</si>
  <si>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</si>
  <si>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</si>
  <si>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</si>
  <si>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</si>
  <si>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</si>
  <si>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</si>
  <si>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</si>
  <si>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</si>
  <si>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</si>
  <si>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</si>
  <si>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</si>
  <si>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</si>
  <si>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</si>
  <si>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</si>
  <si>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</si>
  <si>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</si>
  <si>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</si>
  <si>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</si>
  <si>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</si>
  <si>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</si>
  <si>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</si>
  <si>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</si>
  <si>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</si>
  <si>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</si>
  <si>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</si>
  <si>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</si>
  <si>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</si>
  <si>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</si>
  <si>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</si>
  <si>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</si>
  <si>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</si>
  <si>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</si>
  <si>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</si>
  <si>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</si>
  <si>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</si>
  <si>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</si>
  <si>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</si>
  <si>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</si>
  <si>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</si>
  <si>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</si>
  <si>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</si>
  <si>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</si>
  <si>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</si>
  <si>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</si>
  <si>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</si>
  <si>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</si>
  <si>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</si>
  <si>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</si>
  <si>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</si>
  <si>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</si>
  <si>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</si>
  <si>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</si>
  <si>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</si>
  <si>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</si>
  <si>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</si>
  <si>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</si>
  <si>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</si>
  <si>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</si>
  <si>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</si>
  <si>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</si>
  <si>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</si>
  <si>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</si>
  <si>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</si>
  <si>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</si>
  <si>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</si>
  <si>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</si>
  <si>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</si>
  <si>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</si>
  <si>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</si>
  <si>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</si>
  <si>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</si>
  <si>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</si>
  <si>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</si>
  <si>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</si>
  <si>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</si>
  <si>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</si>
  <si>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</si>
  <si>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</si>
  <si>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</si>
  <si>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</si>
  <si>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</si>
  <si>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</si>
  <si>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</si>
  <si>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</si>
  <si>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</si>
  <si>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</si>
  <si>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</si>
  <si>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</si>
  <si>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</si>
  <si>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</si>
  <si>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</si>
  <si>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</si>
  <si>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</si>
  <si>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</si>
  <si>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</si>
  <si>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</si>
  <si>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</si>
  <si>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</si>
  <si>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</si>
  <si>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</si>
  <si>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</si>
  <si>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</si>
  <si>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</si>
  <si>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</si>
  <si>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</si>
  <si>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</si>
  <si>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</si>
  <si>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</si>
  <si>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</si>
  <si>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</si>
  <si>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</si>
  <si>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</si>
  <si>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</si>
  <si>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</si>
  <si>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</si>
  <si>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</si>
  <si>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</si>
  <si>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</si>
  <si>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</si>
  <si>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</si>
  <si>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</si>
  <si>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</si>
  <si>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</si>
  <si>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</si>
  <si>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</si>
  <si>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</si>
  <si>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</si>
  <si>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</si>
  <si>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</si>
  <si>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</si>
  <si>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</si>
  <si>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</si>
  <si>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</si>
  <si>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</si>
  <si>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</si>
  <si>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</si>
  <si>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</si>
  <si>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</si>
  <si>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</si>
  <si>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</si>
  <si>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</si>
  <si>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</si>
  <si>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</si>
  <si>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</si>
  <si>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</si>
  <si>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</si>
  <si>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</si>
  <si>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</si>
  <si>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</si>
  <si>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</si>
  <si>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</si>
  <si>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</si>
  <si>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</si>
  <si>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</si>
  <si>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</si>
  <si>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</si>
  <si>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</si>
  <si>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</si>
  <si>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</si>
  <si>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</si>
  <si>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</si>
  <si>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</si>
  <si>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</si>
  <si>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</si>
  <si>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</si>
  <si>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</si>
  <si>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</si>
  <si>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</si>
  <si>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</si>
  <si>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</si>
  <si>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</si>
  <si>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</si>
  <si>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</si>
  <si>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</si>
  <si>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</si>
  <si>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</si>
  <si>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</si>
  <si>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</si>
  <si>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</si>
  <si>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</si>
  <si>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</si>
  <si>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</si>
  <si>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</si>
  <si>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</si>
  <si>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</si>
  <si>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</si>
  <si>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</si>
  <si>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</si>
  <si>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</si>
  <si>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</si>
  <si>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</si>
  <si>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</si>
  <si>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</si>
  <si>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</si>
  <si>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</si>
  <si>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</si>
  <si>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</si>
  <si>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</si>
  <si>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</si>
  <si>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</si>
  <si>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</si>
  <si>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</si>
  <si>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</si>
  <si>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</si>
  <si>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</si>
  <si>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</si>
  <si>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</si>
  <si>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</si>
  <si>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</si>
  <si>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</si>
  <si>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</si>
  <si>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</si>
  <si>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</si>
  <si>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</si>
  <si>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</si>
  <si>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</si>
  <si>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</si>
  <si>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</si>
  <si>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</si>
  <si>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</si>
  <si>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</si>
  <si>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</si>
  <si>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</si>
  <si>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</si>
  <si>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</si>
  <si>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</si>
  <si>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</si>
  <si>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</si>
  <si>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</si>
  <si>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</si>
  <si>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</si>
  <si>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</si>
  <si>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</si>
  <si>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</si>
  <si>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</si>
  <si>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</si>
  <si>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</si>
  <si>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</si>
  <si>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</si>
  <si>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</si>
  <si>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</si>
  <si>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</si>
  <si>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</si>
  <si>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</si>
  <si>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</si>
  <si>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</si>
  <si>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</si>
  <si>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</si>
  <si>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</si>
  <si>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</si>
  <si>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</si>
  <si>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</si>
  <si>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</si>
  <si>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</si>
  <si>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</si>
  <si>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</si>
  <si>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</si>
  <si>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</si>
  <si>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</si>
  <si>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</si>
  <si>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</si>
  <si>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</si>
  <si>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</si>
  <si>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</si>
  <si>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</si>
  <si>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</si>
  <si>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</si>
  <si>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</si>
  <si>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</si>
  <si>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</si>
  <si>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</si>
  <si>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</si>
  <si>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</si>
  <si>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</si>
  <si>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</si>
  <si>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</si>
  <si>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</si>
  <si>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</si>
  <si>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</si>
  <si>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</si>
  <si>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</si>
  <si>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</si>
  <si>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</si>
  <si>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</si>
  <si>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</si>
  <si>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</si>
  <si>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</si>
  <si>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</si>
  <si>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</si>
  <si>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</si>
  <si>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</si>
  <si>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</si>
  <si>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</si>
  <si>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</si>
  <si>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</si>
  <si>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</si>
  <si>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</si>
  <si>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</si>
  <si>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</si>
  <si>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</si>
  <si>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</si>
  <si>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</si>
  <si>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</si>
  <si>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</si>
  <si>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</si>
  <si>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</si>
  <si>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</si>
  <si>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</si>
  <si>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</si>
  <si>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</si>
  <si>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</si>
  <si>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</si>
  <si>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</si>
  <si>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</si>
  <si>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</si>
  <si>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</si>
  <si>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</si>
  <si>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</si>
  <si>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</si>
  <si>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</si>
  <si>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</si>
  <si>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</si>
  <si>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</si>
  <si>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</si>
  <si>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</si>
  <si>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</si>
  <si>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</si>
  <si>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</si>
  <si>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</si>
  <si>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</si>
  <si>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</si>
  <si>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</si>
  <si>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</si>
  <si>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</si>
  <si>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</si>
  <si>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</si>
  <si>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</si>
  <si>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</si>
  <si>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</si>
  <si>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</si>
  <si>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</si>
  <si>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</si>
  <si>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</si>
  <si>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</si>
  <si>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</si>
  <si>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</si>
  <si>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</si>
  <si>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</si>
  <si>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</si>
  <si>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</si>
  <si>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</si>
  <si>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</si>
  <si>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</si>
  <si>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</si>
  <si>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</si>
  <si>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</si>
  <si>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</si>
  <si>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</si>
  <si>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</si>
  <si>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</si>
  <si>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</si>
  <si>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</si>
  <si>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</si>
  <si>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</si>
  <si>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</si>
  <si>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</si>
  <si>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</si>
  <si>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</si>
  <si>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</si>
  <si>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</si>
  <si>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</si>
  <si>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</si>
  <si>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</si>
  <si>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</si>
  <si>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</si>
  <si>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</si>
  <si>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</si>
  <si>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</si>
  <si>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</si>
  <si>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</si>
  <si>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</si>
  <si>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</si>
  <si>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</si>
  <si>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</si>
  <si>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</si>
  <si>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</si>
  <si>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</si>
  <si>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</si>
  <si>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</si>
  <si>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</si>
  <si>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</si>
  <si>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</si>
  <si>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</si>
  <si>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</si>
  <si>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</si>
  <si>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</si>
  <si>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</si>
  <si>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</si>
  <si>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</si>
  <si>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</si>
  <si>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</si>
  <si>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</si>
  <si>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</si>
  <si>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</si>
  <si>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</si>
  <si>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</si>
  <si>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</si>
  <si>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</si>
  <si>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</si>
  <si>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</si>
  <si>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</si>
  <si>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</si>
  <si>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</si>
  <si>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</si>
  <si>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</si>
  <si>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</si>
  <si>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</si>
  <si>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</si>
  <si>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</si>
  <si>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</si>
  <si>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</si>
  <si>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</si>
  <si>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</si>
  <si>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</si>
  <si>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</si>
  <si>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</si>
  <si>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</si>
  <si>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</si>
  <si>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</si>
  <si>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</si>
  <si>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</si>
  <si>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</si>
  <si>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</si>
  <si>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</si>
  <si>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</si>
  <si>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</si>
  <si>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</si>
  <si>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</si>
  <si>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</si>
  <si>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</si>
  <si>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</si>
  <si>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</si>
  <si>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</si>
  <si>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</si>
  <si>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</si>
  <si>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</si>
  <si>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</si>
  <si>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</si>
  <si>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</si>
  <si>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</si>
  <si>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</si>
  <si>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</si>
  <si>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</si>
  <si>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</si>
  <si>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</si>
  <si>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</si>
  <si>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</si>
  <si>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</si>
  <si>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</si>
  <si>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</si>
  <si>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</si>
  <si>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</si>
  <si>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</si>
  <si>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</si>
  <si>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</si>
  <si>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</si>
  <si>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</si>
  <si>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</si>
  <si>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</si>
  <si>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</si>
  <si>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</si>
  <si>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</si>
  <si>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</si>
  <si>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</si>
  <si>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</si>
  <si>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</si>
  <si>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</si>
  <si>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</si>
  <si>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</si>
  <si>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</si>
  <si>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</si>
  <si>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</si>
  <si>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</si>
  <si>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</si>
  <si>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</si>
  <si>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</si>
  <si>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</si>
  <si>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</si>
  <si>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</si>
  <si>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</si>
  <si>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</si>
  <si>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</si>
  <si>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</si>
  <si>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</si>
  <si>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</si>
  <si>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</si>
  <si>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</si>
  <si>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</si>
  <si>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</si>
  <si>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</si>
  <si>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</si>
  <si>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</si>
  <si>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</si>
  <si>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</si>
  <si>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</si>
  <si>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</si>
  <si>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</si>
  <si>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</si>
  <si>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</si>
  <si>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</si>
  <si>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</si>
  <si>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</si>
  <si>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</si>
  <si>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</si>
  <si>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</si>
  <si>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</si>
  <si>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</si>
  <si>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</si>
  <si>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</si>
  <si>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</si>
  <si>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</si>
  <si>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</si>
  <si>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</si>
  <si>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</si>
  <si>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</si>
  <si>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</si>
  <si>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</si>
  <si>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</si>
  <si>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</si>
  <si>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</si>
  <si>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</si>
  <si>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</si>
  <si>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</si>
  <si>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</si>
  <si>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</si>
  <si>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</si>
  <si>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</si>
  <si>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</si>
  <si>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</si>
  <si>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</si>
  <si>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</si>
  <si>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</si>
  <si>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</si>
  <si>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</si>
  <si>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</si>
  <si>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</si>
  <si>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</si>
  <si>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</si>
  <si>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</si>
  <si>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</si>
  <si>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</si>
  <si>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</si>
  <si>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</si>
  <si>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</si>
  <si>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</si>
  <si>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</si>
  <si>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</si>
  <si>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</si>
  <si>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</si>
  <si>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</si>
  <si>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</si>
  <si>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</si>
  <si>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</si>
  <si>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</si>
  <si>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</si>
  <si>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</si>
  <si>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</si>
  <si>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</si>
  <si>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</si>
  <si>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</si>
  <si>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</si>
  <si>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</si>
  <si>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</si>
  <si>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</si>
  <si>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</si>
  <si>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</si>
  <si>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</si>
  <si>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</si>
  <si>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</si>
  <si>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</si>
  <si>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</si>
  <si>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</si>
  <si>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</si>
  <si>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</si>
  <si>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</si>
  <si>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</si>
  <si>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</si>
  <si>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</si>
  <si>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</si>
  <si>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</si>
  <si>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</si>
  <si>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</si>
  <si>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</si>
  <si>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</si>
  <si>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</si>
  <si>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</si>
  <si>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</si>
  <si>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</si>
  <si>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</si>
  <si>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</si>
  <si>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</si>
  <si>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</si>
  <si>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</si>
  <si>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</si>
  <si>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</si>
  <si>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</si>
  <si>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</si>
  <si>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</si>
  <si>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</si>
  <si>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</si>
  <si>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</si>
  <si>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</si>
  <si>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</si>
  <si>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</si>
  <si>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</si>
  <si>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</si>
  <si>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</si>
  <si>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</si>
  <si>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</si>
  <si>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</si>
  <si>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</si>
  <si>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</si>
  <si>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</si>
  <si>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</si>
  <si>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</si>
  <si>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</si>
  <si>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</si>
  <si>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</si>
  <si>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</si>
  <si>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</si>
  <si>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</si>
  <si>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</si>
  <si>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</si>
  <si>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</si>
  <si>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</si>
  <si>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</si>
  <si>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</si>
  <si>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</si>
  <si>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</si>
  <si>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</si>
  <si>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</si>
  <si>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</si>
  <si>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</si>
  <si>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</si>
  <si>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</si>
  <si>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</si>
  <si>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</si>
  <si>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</si>
  <si>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</si>
  <si>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</si>
  <si>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</si>
  <si>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</si>
  <si>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</si>
  <si>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</si>
  <si>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</si>
  <si>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</si>
  <si>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</si>
  <si>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</si>
  <si>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</si>
  <si>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</si>
  <si>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</si>
  <si>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</si>
  <si>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</si>
  <si>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</si>
  <si>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</si>
  <si>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</si>
  <si>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</si>
  <si>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</si>
  <si>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</si>
  <si>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</si>
  <si>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</si>
  <si>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</si>
  <si>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</si>
  <si>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</si>
  <si>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</si>
  <si>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</si>
  <si>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</si>
  <si>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</si>
  <si>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</si>
  <si>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</si>
  <si>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</si>
  <si>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</si>
  <si>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</si>
  <si>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</si>
  <si>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</si>
  <si>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</si>
  <si>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</si>
  <si>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</si>
  <si>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</si>
  <si>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</si>
  <si>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</si>
  <si>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</si>
  <si>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</si>
  <si>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</si>
  <si>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</si>
  <si>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</si>
  <si>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</si>
  <si>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</si>
  <si>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</si>
  <si>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</si>
  <si>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</si>
  <si>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</si>
  <si>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</si>
  <si>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</si>
  <si>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</si>
  <si>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</si>
  <si>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</si>
  <si>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</si>
  <si>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</si>
  <si>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</si>
  <si>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</si>
  <si>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</si>
  <si>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</si>
  <si>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</si>
  <si>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</si>
  <si>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</si>
  <si>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</si>
  <si>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</si>
  <si>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</si>
  <si>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</si>
  <si>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</si>
  <si>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</si>
  <si>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</si>
  <si>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</si>
  <si>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</si>
  <si>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</si>
  <si>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</si>
  <si>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</si>
  <si>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</si>
  <si>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</si>
  <si>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</si>
  <si>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</si>
  <si>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</si>
  <si>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</si>
  <si>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</si>
  <si>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</si>
  <si>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</si>
  <si>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</si>
  <si>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</si>
  <si>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</si>
  <si>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</si>
  <si>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</si>
  <si>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</si>
  <si>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</si>
  <si>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</si>
  <si>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</si>
  <si>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</si>
  <si>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</si>
  <si>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</si>
  <si>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</si>
  <si>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</si>
  <si>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</si>
  <si>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</si>
  <si>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</si>
  <si>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</si>
  <si>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</si>
  <si>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</si>
  <si>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</si>
  <si>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</si>
  <si>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</si>
  <si>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</si>
  <si>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</si>
  <si>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</si>
  <si>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</si>
  <si>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</si>
  <si>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</si>
  <si>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</si>
  <si>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</si>
  <si>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</si>
  <si>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</si>
  <si>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</si>
  <si>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</si>
  <si>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</si>
  <si>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</si>
  <si>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</si>
  <si>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</si>
  <si>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</si>
  <si>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</si>
  <si>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</si>
  <si>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</si>
  <si>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</si>
  <si>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</si>
  <si>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</si>
  <si>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</si>
  <si>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</si>
  <si>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</si>
  <si>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</si>
  <si>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</si>
  <si>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</si>
  <si>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</si>
  <si>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</si>
  <si>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</si>
  <si>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</si>
  <si>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</si>
  <si>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</si>
  <si>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</si>
  <si>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</si>
  <si>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</si>
  <si>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</si>
  <si>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</si>
  <si>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</si>
  <si>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</si>
  <si>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</si>
  <si>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</si>
  <si>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</si>
  <si>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</si>
  <si>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</si>
  <si>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</si>
  <si>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</si>
  <si>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</si>
  <si>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</si>
  <si>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</si>
  <si>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</si>
  <si>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</si>
  <si>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</si>
  <si>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</si>
  <si>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</si>
  <si>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</si>
  <si>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</si>
  <si>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</si>
  <si>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</si>
  <si>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</si>
  <si>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</si>
  <si>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</si>
  <si>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</si>
  <si>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</si>
  <si>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</si>
  <si>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</si>
  <si>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</si>
  <si>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</si>
  <si>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</si>
  <si>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</si>
  <si>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</si>
  <si>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</si>
  <si>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</si>
  <si>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</si>
  <si>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</si>
  <si>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</si>
  <si>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</si>
  <si>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</si>
  <si>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</si>
  <si>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</si>
  <si>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</si>
  <si>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</si>
  <si>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</si>
  <si>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</si>
  <si>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</si>
  <si>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</si>
  <si>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</si>
  <si>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</si>
  <si>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</si>
  <si>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</si>
  <si>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</si>
  <si>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</si>
  <si>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</si>
  <si>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</si>
  <si>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</si>
  <si>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</si>
  <si>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</si>
  <si>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</si>
  <si>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</si>
  <si>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</si>
  <si>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</si>
  <si>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</si>
  <si>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</si>
  <si>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</si>
  <si>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</si>
  <si>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</si>
  <si>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</si>
  <si>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</si>
  <si>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</si>
  <si>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</si>
  <si>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</si>
  <si>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</si>
  <si>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</si>
  <si>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</si>
  <si>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</si>
  <si>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</si>
  <si>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</si>
  <si>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</si>
  <si>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</si>
  <si>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</si>
  <si>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</si>
  <si>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</si>
  <si>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</si>
  <si>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</si>
  <si>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</si>
  <si>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</si>
  <si>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</si>
  <si>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</si>
  <si>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</si>
  <si>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</si>
  <si>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</si>
  <si>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</si>
  <si>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</si>
  <si>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</si>
  <si>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</si>
  <si>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</si>
  <si>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</si>
  <si>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</si>
  <si>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</si>
  <si>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</si>
  <si>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</si>
  <si>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</si>
  <si>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</si>
  <si>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</si>
  <si>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</si>
  <si>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</si>
  <si>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</si>
  <si>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</si>
  <si>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</si>
  <si>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</si>
  <si>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</si>
  <si>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</si>
  <si>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</si>
  <si>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</si>
  <si>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</si>
  <si>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</si>
  <si>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</si>
  <si>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</si>
  <si>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</si>
  <si>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</si>
  <si>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</si>
  <si>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</si>
  <si>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</si>
  <si>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</si>
  <si>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</si>
  <si>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</si>
  <si>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</si>
  <si>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</si>
  <si>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</si>
  <si>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</si>
  <si>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</si>
  <si>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</si>
  <si>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</si>
  <si>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</si>
  <si>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</si>
  <si>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</si>
  <si>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</si>
  <si>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</si>
  <si>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</si>
  <si>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</si>
  <si>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</si>
  <si>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</si>
  <si>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</si>
  <si>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</si>
  <si>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</si>
  <si>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</si>
  <si>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</si>
  <si>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</si>
  <si>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</si>
  <si>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</si>
  <si>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</si>
  <si>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</si>
  <si>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</si>
  <si>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</si>
  <si>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</si>
  <si>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</si>
  <si>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</si>
  <si>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</si>
  <si>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</si>
  <si>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</si>
  <si>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</si>
  <si>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</si>
  <si>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</si>
  <si>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</si>
  <si>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</si>
  <si>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</si>
  <si>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</si>
  <si>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</si>
  <si>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</si>
  <si>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</si>
  <si>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</si>
  <si>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</si>
  <si>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</si>
  <si>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</si>
  <si>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</si>
  <si>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</si>
  <si>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</si>
  <si>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</si>
  <si>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</si>
  <si>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</si>
  <si>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</si>
  <si>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</si>
  <si>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</si>
  <si>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</si>
  <si>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</si>
  <si>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</si>
  <si>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</si>
  <si>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</si>
  <si>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</si>
  <si>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</si>
  <si>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</si>
  <si>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</si>
  <si>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</si>
  <si>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</si>
  <si>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</si>
  <si>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</si>
  <si>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</si>
  <si>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</si>
  <si>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</si>
  <si>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</si>
  <si>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</si>
  <si>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</si>
  <si>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</si>
  <si>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</si>
  <si>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</si>
  <si>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</si>
  <si>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</si>
  <si>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</si>
  <si>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</si>
  <si>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</si>
  <si>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</si>
  <si>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</si>
  <si>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</si>
  <si>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</si>
  <si>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</si>
  <si>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</si>
  <si>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</si>
  <si>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</si>
  <si>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</si>
  <si>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</si>
  <si>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</si>
  <si>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</si>
  <si>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</si>
  <si>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</si>
  <si>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</si>
  <si>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</si>
  <si>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</si>
  <si>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</si>
  <si>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</si>
  <si>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</si>
  <si>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</si>
  <si>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</si>
  <si>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</si>
  <si>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</si>
  <si>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</si>
  <si>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</si>
  <si>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</si>
  <si>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</si>
  <si>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</si>
  <si>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</si>
  <si>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</si>
  <si>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</si>
  <si>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</si>
  <si>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</si>
  <si>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</si>
  <si>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</si>
  <si>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</si>
  <si>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</si>
  <si>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</si>
  <si>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</si>
  <si>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</si>
  <si>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</si>
  <si>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</si>
  <si>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</si>
  <si>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</si>
  <si>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</si>
  <si>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</si>
  <si>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</si>
  <si>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</si>
  <si>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</si>
  <si>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</si>
  <si>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</si>
  <si>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</si>
  <si>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</si>
  <si>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</si>
  <si>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</si>
  <si>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</si>
  <si>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</si>
  <si>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</si>
  <si>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</si>
  <si>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</si>
  <si>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</si>
  <si>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</si>
  <si>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</si>
  <si>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</si>
  <si>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</si>
  <si>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</si>
  <si>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</si>
  <si>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</si>
  <si>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</si>
  <si>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</si>
  <si>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</si>
  <si>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</si>
  <si>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</si>
  <si>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</si>
  <si>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</si>
  <si>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</si>
  <si>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</si>
  <si>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</si>
  <si>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</si>
  <si>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</si>
  <si>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</si>
  <si>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</si>
  <si>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</si>
  <si>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</si>
  <si>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</si>
  <si>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</si>
  <si>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</si>
  <si>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</si>
  <si>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</si>
  <si>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</si>
  <si>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</si>
  <si>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</si>
  <si>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</si>
  <si>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</si>
  <si>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</si>
  <si>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</si>
  <si>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</si>
  <si>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</si>
  <si>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</si>
  <si>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</si>
  <si>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</si>
  <si>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</si>
  <si>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</si>
  <si>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</si>
  <si>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</si>
  <si>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</si>
  <si>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</si>
  <si>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</si>
  <si>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</si>
  <si>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</si>
  <si>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</si>
  <si>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</si>
  <si>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</si>
  <si>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</si>
  <si>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</si>
  <si>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</si>
  <si>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</si>
  <si>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</si>
  <si>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</si>
  <si>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</si>
  <si>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</si>
  <si>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</si>
  <si>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</si>
  <si>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</si>
  <si>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</si>
  <si>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</si>
  <si>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</si>
  <si>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</si>
  <si>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</si>
  <si>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</si>
  <si>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</si>
  <si>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</si>
  <si>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</si>
  <si>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</si>
  <si>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</si>
  <si>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</si>
  <si>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</si>
  <si>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</si>
  <si>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</si>
  <si>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</si>
  <si>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</si>
  <si>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</si>
  <si>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</si>
  <si>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</si>
  <si>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</si>
  <si>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</si>
  <si>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</si>
  <si>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</si>
  <si>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</si>
  <si>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</si>
  <si>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</si>
  <si>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</si>
  <si>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</si>
  <si>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</si>
  <si>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</si>
  <si>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</si>
  <si>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</si>
  <si>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</si>
  <si>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</si>
  <si>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</si>
  <si>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</si>
  <si>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</si>
  <si>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</si>
  <si>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</si>
  <si>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</si>
  <si>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</si>
  <si>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</si>
  <si>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</si>
  <si>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</si>
  <si>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</si>
  <si>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</si>
  <si>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</si>
  <si>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</si>
  <si>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</si>
  <si>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</si>
  <si>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</si>
  <si>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</si>
  <si>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</si>
  <si>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</si>
  <si>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</si>
  <si>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</si>
  <si>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</si>
  <si>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</si>
  <si>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</si>
  <si>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</si>
  <si>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</si>
  <si>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</si>
  <si>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</si>
  <si>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</si>
  <si>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</si>
  <si>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</si>
  <si>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</si>
  <si>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</si>
  <si>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</si>
  <si>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</si>
  <si>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</si>
  <si>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</si>
  <si>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</si>
  <si>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</si>
  <si>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</si>
  <si>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</si>
  <si>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</si>
  <si>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</si>
  <si>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</si>
  <si>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</si>
  <si>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</si>
  <si>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</si>
  <si>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</si>
  <si>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</si>
  <si>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</si>
  <si>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</si>
  <si>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</si>
  <si>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</si>
  <si>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</si>
  <si>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</si>
  <si>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</si>
  <si>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</si>
  <si>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</si>
  <si>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</si>
  <si>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</si>
  <si>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</si>
  <si>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</si>
  <si>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</si>
  <si>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</si>
  <si>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</si>
  <si>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</si>
  <si>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</si>
  <si>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</si>
  <si>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</si>
  <si>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</si>
  <si>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</si>
  <si>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</si>
  <si>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</si>
  <si>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</si>
  <si>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</si>
  <si>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</si>
  <si>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</si>
  <si>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</si>
  <si>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</si>
  <si>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</si>
  <si>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</si>
  <si>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</si>
  <si>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</si>
  <si>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</si>
  <si>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</si>
  <si>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</si>
  <si>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</si>
  <si>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</si>
  <si>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</si>
  <si>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</si>
  <si>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</si>
  <si>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</si>
  <si>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</si>
  <si>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</si>
  <si>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</si>
  <si>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</si>
  <si>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</si>
  <si>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</si>
  <si>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</si>
  <si>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</si>
  <si>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</si>
  <si>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</si>
  <si>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</si>
  <si>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</si>
  <si>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</si>
  <si>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</si>
  <si>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</si>
  <si>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</si>
  <si>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</si>
  <si>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</si>
  <si>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</si>
  <si>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</si>
  <si>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</si>
  <si>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</si>
  <si>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</si>
  <si>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</si>
  <si>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</si>
  <si>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</si>
  <si>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</si>
  <si>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</si>
  <si>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</si>
  <si>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</si>
  <si>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</si>
  <si>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</si>
  <si>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</si>
  <si>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</si>
  <si>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</si>
  <si>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</si>
  <si>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</si>
  <si>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</si>
  <si>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</si>
  <si>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</si>
  <si>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</si>
  <si>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</si>
  <si>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</si>
  <si>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</si>
  <si>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</si>
  <si>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</si>
  <si>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</si>
  <si>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</si>
  <si>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</si>
  <si>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</si>
  <si>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</si>
  <si>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</si>
  <si>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</si>
  <si>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</si>
  <si>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</si>
  <si>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</si>
  <si>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</si>
  <si>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</si>
  <si>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</si>
  <si>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</si>
  <si>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</si>
  <si>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</si>
  <si>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</si>
  <si>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</si>
  <si>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</si>
  <si>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</si>
  <si>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</si>
  <si>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</si>
  <si>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</si>
  <si>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</si>
  <si>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</si>
  <si>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</si>
  <si>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</si>
  <si>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</si>
  <si>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</si>
  <si>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</si>
  <si>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</si>
  <si>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</si>
  <si>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</si>
  <si>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</si>
  <si>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</si>
  <si>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</si>
  <si>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</si>
  <si>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</si>
  <si>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</si>
  <si>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</si>
  <si>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</si>
  <si>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</si>
  <si>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</si>
  <si>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</si>
  <si>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</si>
  <si>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</si>
  <si>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</si>
  <si>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</si>
  <si>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</si>
  <si>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</si>
  <si>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</si>
  <si>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</si>
  <si>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</si>
  <si>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</si>
  <si>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</si>
  <si>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</si>
  <si>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</si>
  <si>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</si>
  <si>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</si>
  <si>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</si>
  <si>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</si>
  <si>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</si>
  <si>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</si>
  <si>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</si>
  <si>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</si>
  <si>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</si>
  <si>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</si>
  <si>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</si>
  <si>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</si>
  <si>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</si>
  <si>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</si>
  <si>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</si>
  <si>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</si>
  <si>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</si>
  <si>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</si>
  <si>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</si>
  <si>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</si>
  <si>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</si>
  <si>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</si>
  <si>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</si>
  <si>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</si>
  <si>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</si>
  <si>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</si>
  <si>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</si>
  <si>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</si>
  <si>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</si>
  <si>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</si>
  <si>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</si>
  <si>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</si>
  <si>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</si>
  <si>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</si>
  <si>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</si>
  <si>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</si>
  <si>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</si>
  <si>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</si>
  <si>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</si>
  <si>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</si>
  <si>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</si>
  <si>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</si>
  <si>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</si>
  <si>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</si>
  <si>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</si>
  <si>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</si>
  <si>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</si>
  <si>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</si>
  <si>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</si>
  <si>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</si>
  <si>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</si>
  <si>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</si>
  <si>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</si>
  <si>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</si>
  <si>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</si>
  <si>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</si>
  <si>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</si>
  <si>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</si>
  <si>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</si>
  <si>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</si>
  <si>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</si>
  <si>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</si>
  <si>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</si>
  <si>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</si>
  <si>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</si>
  <si>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</si>
  <si>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</si>
  <si>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</si>
  <si>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</si>
  <si>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</si>
  <si>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</si>
  <si>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</si>
  <si>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</si>
  <si>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</si>
  <si>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</si>
  <si>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</si>
  <si>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</si>
  <si>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</si>
  <si>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</si>
  <si>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</si>
  <si>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</si>
  <si>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</si>
  <si>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</si>
  <si>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</si>
  <si>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</si>
  <si>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</si>
  <si>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</si>
  <si>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</si>
  <si>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</si>
  <si>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</si>
  <si>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</si>
  <si>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</si>
  <si>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</si>
  <si>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</si>
  <si>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</si>
  <si>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</si>
  <si>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</si>
  <si>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</si>
  <si>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</si>
  <si>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</si>
  <si>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</si>
  <si>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</si>
  <si>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</si>
  <si>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</si>
  <si>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</si>
  <si>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</si>
  <si>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</si>
  <si>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</si>
  <si>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</si>
  <si>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</si>
  <si>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</si>
  <si>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</si>
  <si>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</si>
  <si>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</si>
  <si>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</si>
  <si>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</si>
  <si>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</si>
  <si>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</si>
  <si>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</si>
  <si>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</si>
  <si>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</si>
  <si>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</si>
  <si>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</si>
  <si>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</si>
  <si>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</si>
  <si>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</si>
  <si>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</si>
  <si>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</si>
  <si>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</si>
  <si>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</si>
  <si>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</si>
  <si>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</si>
  <si>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</si>
  <si>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</si>
  <si>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</si>
  <si>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</si>
  <si>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</si>
  <si>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</si>
  <si>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</si>
  <si>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</si>
  <si>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</si>
  <si>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</si>
  <si>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</si>
  <si>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</si>
  <si>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</si>
  <si>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</si>
  <si>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</si>
  <si>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</si>
  <si>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</si>
  <si>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</si>
  <si>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</si>
  <si>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</si>
  <si>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</si>
  <si>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</si>
  <si>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</si>
  <si>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</si>
  <si>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</si>
  <si>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</si>
  <si>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</si>
  <si>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</si>
  <si>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</si>
  <si>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</si>
  <si>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</si>
  <si>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</si>
  <si>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</si>
  <si>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</si>
  <si>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</si>
  <si>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</si>
  <si>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</si>
  <si>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</si>
  <si>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</si>
  <si>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</si>
  <si>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</si>
  <si>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</si>
  <si>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</si>
  <si>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</si>
  <si>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</si>
  <si>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</si>
  <si>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</si>
  <si>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</si>
  <si>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</si>
  <si>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</si>
  <si>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</si>
  <si>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</si>
  <si>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</si>
  <si>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</si>
  <si>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</si>
  <si>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</si>
  <si>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</si>
  <si>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</si>
  <si>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</si>
  <si>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</si>
  <si>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</si>
  <si>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</si>
  <si>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</si>
  <si>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</si>
  <si>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</si>
  <si>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</si>
  <si>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</si>
  <si>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</si>
  <si>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</si>
  <si>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</si>
  <si>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</si>
  <si>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</si>
  <si>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</si>
  <si>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</si>
  <si>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</si>
  <si>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</si>
  <si>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</si>
  <si>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</si>
  <si>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</si>
  <si>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</si>
  <si>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</si>
  <si>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</si>
  <si>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</si>
  <si>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</si>
  <si>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</si>
  <si>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</si>
  <si>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</si>
  <si>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</si>
  <si>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</si>
  <si>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</si>
  <si>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</si>
  <si>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</si>
  <si>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</si>
  <si>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</si>
  <si>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</si>
  <si>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</si>
  <si>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</si>
  <si>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</si>
  <si>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</si>
  <si>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</si>
  <si>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</si>
  <si>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</si>
  <si>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</si>
  <si>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</si>
  <si>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</si>
  <si>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</si>
  <si>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</si>
  <si>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</si>
  <si>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</si>
  <si>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</si>
  <si>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</si>
  <si>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</si>
  <si>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</si>
  <si>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</si>
  <si>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</si>
  <si>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</si>
  <si>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</si>
  <si>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</si>
  <si>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</si>
  <si>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</si>
  <si>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</si>
  <si>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</si>
  <si>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</si>
  <si>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</si>
  <si>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</si>
  <si>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</si>
  <si>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</si>
  <si>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</si>
  <si>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</si>
  <si>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</si>
  <si>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</si>
  <si>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</si>
  <si>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</si>
  <si>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</si>
  <si>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</si>
  <si>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</si>
  <si>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</si>
  <si>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</si>
  <si>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</si>
  <si>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</si>
  <si>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</si>
  <si>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</si>
  <si>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</si>
  <si>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</si>
  <si>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</si>
  <si>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</si>
  <si>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</si>
  <si>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</si>
  <si>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</si>
  <si>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</si>
  <si>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</si>
  <si>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</si>
  <si>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</si>
  <si>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</si>
  <si>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</si>
  <si>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</si>
  <si>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</si>
  <si>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</si>
  <si>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</si>
  <si>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</si>
  <si>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</si>
  <si>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</si>
  <si>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</si>
  <si>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</si>
  <si>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</si>
  <si>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</si>
  <si>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</si>
  <si>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</si>
  <si>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</si>
  <si>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</si>
  <si>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</si>
  <si>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</si>
  <si>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</si>
  <si>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</si>
  <si>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</si>
  <si>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</si>
  <si>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</si>
  <si>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</si>
  <si>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</si>
  <si>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</si>
  <si>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</si>
  <si>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</si>
  <si>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</si>
  <si>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</si>
  <si>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</si>
  <si>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</si>
  <si>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</si>
  <si>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</si>
  <si>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</si>
  <si>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</si>
  <si>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</si>
  <si>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</si>
  <si>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</si>
  <si>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</si>
  <si>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</si>
  <si>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</si>
  <si>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</si>
  <si>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</si>
  <si>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</si>
  <si>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</si>
  <si>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</si>
  <si>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</si>
  <si>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</si>
  <si>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</si>
  <si>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</si>
  <si>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</si>
  <si>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</si>
  <si>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</si>
  <si>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</si>
  <si>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</si>
  <si>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</si>
  <si>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</si>
  <si>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</si>
  <si>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</si>
  <si>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</si>
  <si>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</si>
  <si>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</si>
  <si>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</si>
  <si>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</si>
  <si>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</si>
  <si>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</si>
  <si>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</si>
  <si>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</si>
  <si>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</si>
  <si>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</si>
  <si>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</si>
  <si>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</si>
  <si>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</si>
  <si>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</si>
  <si>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</si>
  <si>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</si>
  <si>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</si>
  <si>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</si>
  <si>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</si>
  <si>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</si>
  <si>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</si>
  <si>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</si>
  <si>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</si>
  <si>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</si>
  <si>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</si>
  <si>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</si>
  <si>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</si>
  <si>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</si>
  <si>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</si>
  <si>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</si>
  <si>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</si>
  <si>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</si>
  <si>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</si>
  <si>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</si>
  <si>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</si>
  <si>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</si>
  <si>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</si>
  <si>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</si>
  <si>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</si>
  <si>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</si>
  <si>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</si>
  <si>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</si>
  <si>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</si>
  <si>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</si>
  <si>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</si>
  <si>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</si>
  <si>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</si>
  <si>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</si>
  <si>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</si>
  <si>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</si>
  <si>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</si>
  <si>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</si>
  <si>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</si>
  <si>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</si>
  <si>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</si>
  <si>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</si>
  <si>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</si>
  <si>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</si>
  <si>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</si>
  <si>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</si>
  <si>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</si>
  <si>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</si>
  <si>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</si>
  <si>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</si>
  <si>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</si>
  <si>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</si>
  <si>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</si>
  <si>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</si>
  <si>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</si>
  <si>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</si>
  <si>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</si>
  <si>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</si>
  <si>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</si>
  <si>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</si>
  <si>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</si>
  <si>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</si>
  <si>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</si>
  <si>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</si>
  <si>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</si>
  <si>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</si>
  <si>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</si>
  <si>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</si>
  <si>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</si>
  <si>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</si>
  <si>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</si>
  <si>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</si>
  <si>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</si>
  <si>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</si>
  <si>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</si>
  <si>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</si>
  <si>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</si>
  <si>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</si>
  <si>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</si>
  <si>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</si>
  <si>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</si>
  <si>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</si>
  <si>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</si>
  <si>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</si>
  <si>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</si>
  <si>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</si>
  <si>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</si>
  <si>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</si>
  <si>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</si>
  <si>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</si>
  <si>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</si>
  <si>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</si>
  <si>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</si>
  <si>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</si>
  <si>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</si>
  <si>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</si>
  <si>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</si>
  <si>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</si>
  <si>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</si>
  <si>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</si>
  <si>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</si>
  <si>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</si>
  <si>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</si>
  <si>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</si>
  <si>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</si>
  <si>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</si>
  <si>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</si>
  <si>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</si>
  <si>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</si>
  <si>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</si>
  <si>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</si>
  <si>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</si>
  <si>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</si>
  <si>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</si>
  <si>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</si>
  <si>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</si>
  <si>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</si>
  <si>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</si>
  <si>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</si>
  <si>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</si>
  <si>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</si>
  <si>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</si>
  <si>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</si>
  <si>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</si>
  <si>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</si>
  <si>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</si>
  <si>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</si>
  <si>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</si>
  <si>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</si>
  <si>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</si>
  <si>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</si>
  <si>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</si>
  <si>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</si>
  <si>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</si>
  <si>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</si>
  <si>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</si>
  <si>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</si>
  <si>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</si>
  <si>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</si>
  <si>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</si>
  <si>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</si>
  <si>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</si>
  <si>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</si>
  <si>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</si>
  <si>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</si>
  <si>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</si>
  <si>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</si>
  <si>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</si>
  <si>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</si>
  <si>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</si>
  <si>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</si>
  <si>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</si>
  <si>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</si>
  <si>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</si>
  <si>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</si>
  <si>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</si>
  <si>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</si>
  <si>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</si>
  <si>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</si>
  <si>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</si>
  <si>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</si>
  <si>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</si>
  <si>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</si>
  <si>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</si>
  <si>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</si>
  <si>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</si>
  <si>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</si>
  <si>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</si>
  <si>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</si>
  <si>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</si>
  <si>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</si>
  <si>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</si>
  <si>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</si>
  <si>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</si>
  <si>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</si>
  <si>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</si>
  <si>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</si>
  <si>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</si>
  <si>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</si>
  <si>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</si>
  <si>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</si>
  <si>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</si>
  <si>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</si>
  <si>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</si>
  <si>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</si>
  <si>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</si>
  <si>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</si>
  <si>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</si>
  <si>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</si>
  <si>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</si>
  <si>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</si>
  <si>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</si>
  <si>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</si>
  <si>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</si>
  <si>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</si>
  <si>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</si>
  <si>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</si>
  <si>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</si>
  <si>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</si>
  <si>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</si>
  <si>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</si>
  <si>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</si>
  <si>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</si>
  <si>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</si>
  <si>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</si>
  <si>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</si>
  <si>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</si>
  <si>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</si>
  <si>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</si>
  <si>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</si>
  <si>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</si>
  <si>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</si>
  <si>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</si>
  <si>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</si>
  <si>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</si>
  <si>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</si>
  <si>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</si>
  <si>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</si>
  <si>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</si>
  <si>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</si>
  <si>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</si>
  <si>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</si>
  <si>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</si>
  <si>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</si>
  <si>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</si>
  <si>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</si>
  <si>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</si>
  <si>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</si>
  <si>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</si>
  <si>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</si>
  <si>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</si>
  <si>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</si>
  <si>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</si>
  <si>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</si>
  <si>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</si>
  <si>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</si>
  <si>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</si>
  <si>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</si>
  <si>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</si>
  <si>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</si>
  <si>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</si>
  <si>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</si>
  <si>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</si>
  <si>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</si>
  <si>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</si>
  <si>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</si>
  <si>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</si>
  <si>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</si>
  <si>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</si>
  <si>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</si>
  <si>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</si>
  <si>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</si>
  <si>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</si>
  <si>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</si>
  <si>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</si>
  <si>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</si>
  <si>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</si>
  <si>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</si>
  <si>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</si>
  <si>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</si>
  <si>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</si>
  <si>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</si>
  <si>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</si>
  <si>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</si>
  <si>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</si>
  <si>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</si>
  <si>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</si>
  <si>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</si>
  <si>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</si>
  <si>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</si>
  <si>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</si>
  <si>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</si>
  <si>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</si>
  <si>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</si>
  <si>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</si>
  <si>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</si>
  <si>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</si>
  <si>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</si>
  <si>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</si>
  <si>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</si>
  <si>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</si>
  <si>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</si>
  <si>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</si>
  <si>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</si>
  <si>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</si>
  <si>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</si>
  <si>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</si>
  <si>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</si>
  <si>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</si>
  <si>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</si>
  <si>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</si>
  <si>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</si>
  <si>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</si>
  <si>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</si>
  <si>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</si>
  <si>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</si>
  <si>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</si>
  <si>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</si>
  <si>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</si>
  <si>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</si>
  <si>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</si>
  <si>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</si>
  <si>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</si>
  <si>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</si>
  <si>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</si>
  <si>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</si>
  <si>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</si>
  <si>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</si>
  <si>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</si>
  <si>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</si>
  <si>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</si>
  <si>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</si>
  <si>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</si>
  <si>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</si>
  <si>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</si>
  <si>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</si>
  <si>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</si>
  <si>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</si>
  <si>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</si>
  <si>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</si>
  <si>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</si>
  <si>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</si>
  <si>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</si>
  <si>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</si>
  <si>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</si>
  <si>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</si>
  <si>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</si>
  <si>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</si>
  <si>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</si>
  <si>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</si>
  <si>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</si>
  <si>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</si>
  <si>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</si>
  <si>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</si>
  <si>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</si>
  <si>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</si>
  <si>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</si>
  <si>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</si>
  <si>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</si>
  <si>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</si>
  <si>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</si>
  <si>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</si>
  <si>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</si>
  <si>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</si>
  <si>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</si>
  <si>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</si>
  <si>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</si>
  <si>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</si>
  <si>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</si>
  <si>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</si>
  <si>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</si>
  <si>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</si>
  <si>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</si>
  <si>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</si>
  <si>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</si>
  <si>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</si>
  <si>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</si>
  <si>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</si>
  <si>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</si>
  <si>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</si>
  <si>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</si>
  <si>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</si>
  <si>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</si>
  <si>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</si>
  <si>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</si>
  <si>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</si>
  <si>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</si>
  <si>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</si>
  <si>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</si>
  <si>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</si>
  <si>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</si>
  <si>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</si>
  <si>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</si>
  <si>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</si>
  <si>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</si>
  <si>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</si>
  <si>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</si>
  <si>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</si>
  <si>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</si>
  <si>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</si>
  <si>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</si>
  <si>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</si>
  <si>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</si>
  <si>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</si>
  <si>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</si>
  <si>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</si>
  <si>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</si>
  <si>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</si>
  <si>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</si>
  <si>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</si>
  <si>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</si>
  <si>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</si>
  <si>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</si>
  <si>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</si>
  <si>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</si>
  <si>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</si>
  <si>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</si>
  <si>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</si>
  <si>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</si>
  <si>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</si>
  <si>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</si>
  <si>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</si>
  <si>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</si>
  <si>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</si>
  <si>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</si>
  <si>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</si>
  <si>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</si>
  <si>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</si>
  <si>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</si>
  <si>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</si>
  <si>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</si>
  <si>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</si>
  <si>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</si>
  <si>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</si>
  <si>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</si>
  <si>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</si>
  <si>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</si>
  <si>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</si>
  <si>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</si>
  <si>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</si>
  <si>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</si>
  <si>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</si>
  <si>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</si>
  <si>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</si>
  <si>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</si>
  <si>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</si>
  <si>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</si>
  <si>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</si>
  <si>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</si>
  <si>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</si>
  <si>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</si>
  <si>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</si>
  <si>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</si>
  <si>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</si>
  <si>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</si>
  <si>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</si>
  <si>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</si>
  <si>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</si>
  <si>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</si>
  <si>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</si>
  <si>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</si>
  <si>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</si>
  <si>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</si>
  <si>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</si>
  <si>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</si>
  <si>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</si>
  <si>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</si>
  <si>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</si>
  <si>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</si>
  <si>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</si>
  <si>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</si>
  <si>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</si>
  <si>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</si>
  <si>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</si>
  <si>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</si>
  <si>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</si>
  <si>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</si>
  <si>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</si>
  <si>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</si>
  <si>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</si>
  <si>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</si>
  <si>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</si>
  <si>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</si>
  <si>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</si>
  <si>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</si>
  <si>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</si>
  <si>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</si>
  <si>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</si>
  <si>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</si>
  <si>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</si>
  <si>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</si>
  <si>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</si>
  <si>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</si>
  <si>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</si>
  <si>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</si>
  <si>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</si>
  <si>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</si>
  <si>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</si>
  <si>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</si>
  <si>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</si>
  <si>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</si>
  <si>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</si>
  <si>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</si>
  <si>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</si>
  <si>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</si>
  <si>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</si>
  <si>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</si>
  <si>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</si>
  <si>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</si>
  <si>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</si>
  <si>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</si>
  <si>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</si>
  <si>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</si>
  <si>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</si>
  <si>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</si>
  <si>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</si>
  <si>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</si>
  <si>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</si>
  <si>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</si>
  <si>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</si>
  <si>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</si>
  <si>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</si>
  <si>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</si>
  <si>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</si>
  <si>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</si>
  <si>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</si>
  <si>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</si>
  <si>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</si>
  <si>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</si>
  <si>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</si>
  <si>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</si>
  <si>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</si>
  <si>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</si>
  <si>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</si>
  <si>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</si>
  <si>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</si>
  <si>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</si>
  <si>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</si>
  <si>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</si>
  <si>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</si>
  <si>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</si>
  <si>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</si>
  <si>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</si>
  <si>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</si>
  <si>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</si>
  <si>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</si>
  <si>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</si>
  <si>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</si>
  <si>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</si>
  <si>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</si>
  <si>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</si>
  <si>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</si>
  <si>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</si>
  <si>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</si>
  <si>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</si>
  <si>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</si>
  <si>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</si>
  <si>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</si>
  <si>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</si>
  <si>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</si>
  <si>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</si>
  <si>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</si>
  <si>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</si>
  <si>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</si>
  <si>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</si>
  <si>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</si>
  <si>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</si>
  <si>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</si>
  <si>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</si>
  <si>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</si>
  <si>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</si>
  <si>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</si>
  <si>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</si>
  <si>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</si>
  <si>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</si>
  <si>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</si>
  <si>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</si>
  <si>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</si>
  <si>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</si>
  <si>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</si>
  <si>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</si>
  <si>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</si>
  <si>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</si>
  <si>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</si>
  <si>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</si>
  <si>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</si>
  <si>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</si>
  <si>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</si>
  <si>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</si>
  <si>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</si>
  <si>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</si>
  <si>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</si>
  <si>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</si>
  <si>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</si>
  <si>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</si>
  <si>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</si>
  <si>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</si>
  <si>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</si>
  <si>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</si>
  <si>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</si>
  <si>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</si>
  <si>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</si>
  <si>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</si>
  <si>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</si>
  <si>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</si>
  <si>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</si>
  <si>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</si>
  <si>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</si>
  <si>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</si>
  <si>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</si>
  <si>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</si>
  <si>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</si>
  <si>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</si>
  <si>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</si>
  <si>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</si>
  <si>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</si>
  <si>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</si>
  <si>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</si>
  <si>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</si>
  <si>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</si>
  <si>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</si>
  <si>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</si>
  <si>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</si>
  <si>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</si>
  <si>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</si>
  <si>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</si>
  <si>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</si>
  <si>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</si>
  <si>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</si>
  <si>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</si>
  <si>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</si>
  <si>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</si>
  <si>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</si>
  <si>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</si>
  <si>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</si>
  <si>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</si>
  <si>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</si>
  <si>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</si>
  <si>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</si>
  <si>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</si>
  <si>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</si>
  <si>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</si>
  <si>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</si>
  <si>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</si>
  <si>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</si>
  <si>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</si>
  <si>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</si>
  <si>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</si>
  <si>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</si>
  <si>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</si>
  <si>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</si>
  <si>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</si>
  <si>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</si>
  <si>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</si>
  <si>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</si>
  <si>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</si>
  <si>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</si>
  <si>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</si>
  <si>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</si>
  <si>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</si>
  <si>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</si>
  <si>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</si>
  <si>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</si>
  <si>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</si>
  <si>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</si>
  <si>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</si>
  <si>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</si>
  <si>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</si>
  <si>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</si>
  <si>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</si>
  <si>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</si>
  <si>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</si>
  <si>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</si>
  <si>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</si>
  <si>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</si>
  <si>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</si>
  <si>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</si>
  <si>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</si>
  <si>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</si>
  <si>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</si>
  <si>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</si>
  <si>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</si>
  <si>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</si>
  <si>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</si>
  <si>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</si>
  <si>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</si>
  <si>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</si>
  <si>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</si>
  <si>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</si>
  <si>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</si>
  <si>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</si>
  <si>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</si>
  <si>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</si>
  <si>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</si>
  <si>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</si>
  <si>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</si>
  <si>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</si>
  <si>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</si>
  <si>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</si>
  <si>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</si>
  <si>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</si>
  <si>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</si>
  <si>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</si>
  <si>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</si>
  <si>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</si>
  <si>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</si>
  <si>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</si>
  <si>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</si>
  <si>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</si>
  <si>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</si>
  <si>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</si>
  <si>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</si>
  <si>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</si>
  <si>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</si>
  <si>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</si>
  <si>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</si>
  <si>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</si>
  <si>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</si>
  <si>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</si>
  <si>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</si>
  <si>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</si>
  <si>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</si>
  <si>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</si>
  <si>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</si>
  <si>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</si>
  <si>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</si>
  <si>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</si>
  <si>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</si>
  <si>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</si>
  <si>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</si>
  <si>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</si>
  <si>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</si>
  <si>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</si>
  <si>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</si>
  <si>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</si>
  <si>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</si>
  <si>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</si>
  <si>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</si>
  <si>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</si>
  <si>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</si>
  <si>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</si>
  <si>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</si>
  <si>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</si>
  <si>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</si>
  <si>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</si>
  <si>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</si>
  <si>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</si>
  <si>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</si>
  <si>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</si>
  <si>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</si>
  <si>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</si>
  <si>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</si>
  <si>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</si>
  <si>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</si>
  <si>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</si>
  <si>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</si>
  <si>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</si>
  <si>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</si>
  <si>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</si>
  <si>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</si>
  <si>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</si>
  <si>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</si>
  <si>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</si>
  <si>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</si>
  <si>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</si>
  <si>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</si>
  <si>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</si>
  <si>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</si>
  <si>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</si>
  <si>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</si>
  <si>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</si>
  <si>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</si>
  <si>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</si>
  <si>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</si>
  <si>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</si>
  <si>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</si>
  <si>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</si>
  <si>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</si>
  <si>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</si>
  <si>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</si>
  <si>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</si>
  <si>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</si>
  <si>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</si>
  <si>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</si>
  <si>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</si>
  <si>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</si>
  <si>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</si>
  <si>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</si>
  <si>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</si>
  <si>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</si>
  <si>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</si>
  <si>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</si>
  <si>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</si>
  <si>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</si>
  <si>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</si>
  <si>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</si>
  <si>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</si>
  <si>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</si>
  <si>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</si>
  <si>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</si>
  <si>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</si>
  <si>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</si>
  <si>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</si>
  <si>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</si>
  <si>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</si>
  <si>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</si>
  <si>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</si>
  <si>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</si>
  <si>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</si>
  <si>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</si>
  <si>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</si>
  <si>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</si>
  <si>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</si>
  <si>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</si>
  <si>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</si>
  <si>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</si>
  <si>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</si>
  <si>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</si>
  <si>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</si>
  <si>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</si>
  <si>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</si>
  <si>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</si>
  <si>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</si>
  <si>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</si>
  <si>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</si>
  <si>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</si>
  <si>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</si>
  <si>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</si>
  <si>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</si>
  <si>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</si>
  <si>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</si>
  <si>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</si>
  <si>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</si>
  <si>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</si>
  <si>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</si>
  <si>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</si>
  <si>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</si>
  <si>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</si>
  <si>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</si>
  <si>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</si>
  <si>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</si>
  <si>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</si>
  <si>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</si>
  <si>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</si>
  <si>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</si>
  <si>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</si>
  <si>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</si>
  <si>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</si>
  <si>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</si>
  <si>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</si>
  <si>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</si>
  <si>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</si>
  <si>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</si>
  <si>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</si>
  <si>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</si>
  <si>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</si>
  <si>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</si>
  <si>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</si>
  <si>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</si>
  <si>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</si>
  <si>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</si>
  <si>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</si>
  <si>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</si>
  <si>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</si>
  <si>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</si>
  <si>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</si>
  <si>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</si>
  <si>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</si>
  <si>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</si>
  <si>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</si>
  <si>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</si>
  <si>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</si>
  <si>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</si>
  <si>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</si>
  <si>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</si>
  <si>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</si>
  <si>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</si>
  <si>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</si>
  <si>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</si>
  <si>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</si>
  <si>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</si>
  <si>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</si>
  <si>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</si>
  <si>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</si>
  <si>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</si>
  <si>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</si>
  <si>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</si>
  <si>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</si>
  <si>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</si>
  <si>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</si>
  <si>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</si>
  <si>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</si>
  <si>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</si>
  <si>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</si>
  <si>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</si>
  <si>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</si>
  <si>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</si>
  <si>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</si>
  <si>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</si>
  <si>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</si>
  <si>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</si>
  <si>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</si>
  <si>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</si>
  <si>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</si>
  <si>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</si>
  <si>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</si>
  <si>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</si>
  <si>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</si>
  <si>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</si>
  <si>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</si>
  <si>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</si>
  <si>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</si>
  <si>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</si>
  <si>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</si>
  <si>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</si>
  <si>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</si>
  <si>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</si>
  <si>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</si>
  <si>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</si>
  <si>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</si>
  <si>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</si>
  <si>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</si>
  <si>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</si>
  <si>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</si>
  <si>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</si>
  <si>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</si>
  <si>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</si>
  <si>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</si>
  <si>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</si>
  <si>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</si>
  <si>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</si>
  <si>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</si>
  <si>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</si>
  <si>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</si>
  <si>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</si>
  <si>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</si>
  <si>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</si>
  <si>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</si>
  <si>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</si>
  <si>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</si>
  <si>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</si>
  <si>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</si>
  <si>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</si>
  <si>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</si>
  <si>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</si>
  <si>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</si>
  <si>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</si>
  <si>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</si>
  <si>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</si>
  <si>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</si>
  <si>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</si>
  <si>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</si>
  <si>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</si>
  <si>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</si>
  <si>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</si>
  <si>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</si>
  <si>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</si>
  <si>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</si>
  <si>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</si>
  <si>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</si>
  <si>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</si>
  <si>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</si>
  <si>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</si>
  <si>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</si>
  <si>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</si>
  <si>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</si>
  <si>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</si>
  <si>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</si>
  <si>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</si>
  <si>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</si>
  <si>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</si>
  <si>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</si>
  <si>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</si>
  <si>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</si>
  <si>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</si>
  <si>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</si>
  <si>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</si>
  <si>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</si>
  <si>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</si>
  <si>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</si>
  <si>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</si>
  <si>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</si>
  <si>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</si>
  <si>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</si>
  <si>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</si>
  <si>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</si>
  <si>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</si>
  <si>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</si>
  <si>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</si>
  <si>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</si>
  <si>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</si>
  <si>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</si>
  <si>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</si>
  <si>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</si>
  <si>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</si>
  <si>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</si>
  <si>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</si>
  <si>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</si>
  <si>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</si>
  <si>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</si>
  <si>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</si>
  <si>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</si>
  <si>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</si>
  <si>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</si>
  <si>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</si>
  <si>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</si>
  <si>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</si>
  <si>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</si>
  <si>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</si>
  <si>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</si>
  <si>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</si>
  <si>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</si>
  <si>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</si>
  <si>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</si>
  <si>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</si>
  <si>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</si>
  <si>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</si>
  <si>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</si>
  <si>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</si>
  <si>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</si>
  <si>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</si>
  <si>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</si>
  <si>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</si>
  <si>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</si>
  <si>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</si>
  <si>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</si>
  <si>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</si>
  <si>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</si>
  <si>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</si>
  <si>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</si>
  <si>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</si>
  <si>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</si>
  <si>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</si>
  <si>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</si>
  <si>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</si>
  <si>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</si>
  <si>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</si>
  <si>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</si>
  <si>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</si>
  <si>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</si>
  <si>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</si>
  <si>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</si>
  <si>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</si>
  <si>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</si>
  <si>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</si>
  <si>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</si>
  <si>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</si>
  <si>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</si>
  <si>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</si>
  <si>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</si>
  <si>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</si>
  <si>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</si>
  <si>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</si>
  <si>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</si>
  <si>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</si>
  <si>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</si>
  <si>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</si>
  <si>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</si>
  <si>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</si>
  <si>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</si>
  <si>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</si>
  <si>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</si>
  <si>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</si>
  <si>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</si>
  <si>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</si>
  <si>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</si>
  <si>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</si>
  <si>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</si>
  <si>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</si>
  <si>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</si>
  <si>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</si>
  <si>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</si>
  <si>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</si>
  <si>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</si>
  <si>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</si>
  <si>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</si>
  <si>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</si>
  <si>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</si>
  <si>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</si>
  <si>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</si>
  <si>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</si>
  <si>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</si>
  <si>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</si>
  <si>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</si>
  <si>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</si>
  <si>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</si>
  <si>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</si>
  <si>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</si>
  <si>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</si>
  <si>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</si>
  <si>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</si>
  <si>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</si>
  <si>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</si>
  <si>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</si>
  <si>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</si>
  <si>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</si>
  <si>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</si>
  <si>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</si>
  <si>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</si>
  <si>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</si>
  <si>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</si>
  <si>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</si>
  <si>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</si>
  <si>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</si>
  <si>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</si>
  <si>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</si>
  <si>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</si>
  <si>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</si>
  <si>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</si>
  <si>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</si>
  <si>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</si>
  <si>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</si>
  <si>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</si>
  <si>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</si>
  <si>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</si>
  <si>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</si>
  <si>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</si>
  <si>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</si>
  <si>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</si>
  <si>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</si>
  <si>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</si>
  <si>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</si>
  <si>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</si>
  <si>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</si>
  <si>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</si>
  <si>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</si>
  <si>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</si>
  <si>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</si>
  <si>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</si>
  <si>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</si>
  <si>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</si>
  <si>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</si>
  <si>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</si>
  <si>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</si>
  <si>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</si>
  <si>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</si>
  <si>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</si>
  <si>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</si>
  <si>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</si>
  <si>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</si>
  <si>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</si>
  <si>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</si>
  <si>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</si>
  <si>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</si>
  <si>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</si>
  <si>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</si>
  <si>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</si>
  <si>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</si>
  <si>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</si>
  <si>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</si>
  <si>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</si>
  <si>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</si>
  <si>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</si>
  <si>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</si>
  <si>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</si>
  <si>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</si>
  <si>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</si>
  <si>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</si>
  <si>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</si>
  <si>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</si>
  <si>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</si>
  <si>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</si>
  <si>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</si>
  <si>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</si>
  <si>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</si>
  <si>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</si>
  <si>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</si>
  <si>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</si>
  <si>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</si>
  <si>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</si>
  <si>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</si>
  <si>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</si>
  <si>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</si>
  <si>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</si>
  <si>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</si>
  <si>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</si>
  <si>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</si>
  <si>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</si>
  <si>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</si>
  <si>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</si>
  <si>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</si>
  <si>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</si>
  <si>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</si>
  <si>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</si>
  <si>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</si>
  <si>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</si>
  <si>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</si>
  <si>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</si>
  <si>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</si>
  <si>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</si>
  <si>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</si>
  <si>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</si>
  <si>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</si>
  <si>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</si>
  <si>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</si>
  <si>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</si>
  <si>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</si>
  <si>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</si>
  <si>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</si>
  <si>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</si>
  <si>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</si>
  <si>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</si>
  <si>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</si>
  <si>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</si>
  <si>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</si>
  <si>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</si>
  <si>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</si>
  <si>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</si>
  <si>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</si>
  <si>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</si>
  <si>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</si>
  <si>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</si>
  <si>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</si>
  <si>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</si>
  <si>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</si>
  <si>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</si>
  <si>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</si>
  <si>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</si>
  <si>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</si>
  <si>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</si>
  <si>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</si>
  <si>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</si>
  <si>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</si>
  <si>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</si>
  <si>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</si>
  <si>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</si>
  <si>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</si>
  <si>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</si>
  <si>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</si>
  <si>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</si>
  <si>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</si>
  <si>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</si>
  <si>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</si>
  <si>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</si>
  <si>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</si>
  <si>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</si>
  <si>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</si>
  <si>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</si>
  <si>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</si>
  <si>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</si>
  <si>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</si>
  <si>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</si>
  <si>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</si>
  <si>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</si>
  <si>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</si>
  <si>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</si>
  <si>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</si>
  <si>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</si>
  <si>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</si>
  <si>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</si>
  <si>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</si>
  <si>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</si>
  <si>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</si>
  <si>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</si>
  <si>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</si>
  <si>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</si>
  <si>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</si>
  <si>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</si>
  <si>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</si>
  <si>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</si>
  <si>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</si>
  <si>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</si>
  <si>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</si>
  <si>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</si>
  <si>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</si>
  <si>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</si>
  <si>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</si>
  <si>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</si>
  <si>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</si>
  <si>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</si>
  <si>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</si>
  <si>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</si>
  <si>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</si>
  <si>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</si>
  <si>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</si>
  <si>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</si>
  <si>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</si>
  <si>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</si>
  <si>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</si>
  <si>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</si>
  <si>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</si>
  <si>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</si>
  <si>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</si>
  <si>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</si>
  <si>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</si>
  <si>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</si>
  <si>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</si>
  <si>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</si>
  <si>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</si>
  <si>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</si>
  <si>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</si>
  <si>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</si>
  <si>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</si>
  <si>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</si>
  <si>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</si>
  <si>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</si>
  <si>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</si>
  <si>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</si>
  <si>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</si>
  <si>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</si>
  <si>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</si>
  <si>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</si>
  <si>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</si>
  <si>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</si>
  <si>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</si>
  <si>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</si>
  <si>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</si>
  <si>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</si>
  <si>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</si>
  <si>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</si>
  <si>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</si>
  <si>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</si>
  <si>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</si>
  <si>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</si>
  <si>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</si>
  <si>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</si>
  <si>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</si>
  <si>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</si>
  <si>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</si>
  <si>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</si>
  <si>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</si>
  <si>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</si>
  <si>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</si>
  <si>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</si>
  <si>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</si>
  <si>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</si>
  <si>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</si>
  <si>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</si>
  <si>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</si>
  <si>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</si>
  <si>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</si>
  <si>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</si>
  <si>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</si>
  <si>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</si>
  <si>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</si>
  <si>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</si>
  <si>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</si>
  <si>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</si>
  <si>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</si>
  <si>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</si>
  <si>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</si>
  <si>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</si>
  <si>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</si>
  <si>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</si>
  <si>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</si>
  <si>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</si>
  <si>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</si>
  <si>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</si>
  <si>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</si>
  <si>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</si>
  <si>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</si>
  <si>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</si>
  <si>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</si>
  <si>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</si>
  <si>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</si>
  <si>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</si>
  <si>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</si>
  <si>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</si>
  <si>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</si>
  <si>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</si>
  <si>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</si>
  <si>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</si>
  <si>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</si>
  <si>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</si>
  <si>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</si>
  <si>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</si>
  <si>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</si>
  <si>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</si>
  <si>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</si>
  <si>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</si>
  <si>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</si>
  <si>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</si>
  <si>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</si>
  <si>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</si>
  <si>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</si>
  <si>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</si>
  <si>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</si>
  <si>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</si>
  <si>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</si>
  <si>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</si>
  <si>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</si>
  <si>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</si>
  <si>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</si>
  <si>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</si>
  <si>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</si>
  <si>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</si>
  <si>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</si>
  <si>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</si>
  <si>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</si>
  <si>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</si>
  <si>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</si>
  <si>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</si>
  <si>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</si>
  <si>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</si>
  <si>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</si>
  <si>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</si>
  <si>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</si>
  <si>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</si>
  <si>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</si>
  <si>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</si>
  <si>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</si>
  <si>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</si>
  <si>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</si>
  <si>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</si>
  <si>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</si>
  <si>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</si>
  <si>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</si>
  <si>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</si>
  <si>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</si>
  <si>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</si>
  <si>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</si>
  <si>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</si>
  <si>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</si>
  <si>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</si>
  <si>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</si>
  <si>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</si>
  <si>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</si>
  <si>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</si>
  <si>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</si>
  <si>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</si>
  <si>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</si>
  <si>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</si>
  <si>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</si>
  <si>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</si>
  <si>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</si>
  <si>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</si>
  <si>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</si>
  <si>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</si>
  <si>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</si>
  <si>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</si>
  <si>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</si>
  <si>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</si>
  <si>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</si>
  <si>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</si>
  <si>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</si>
  <si>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</si>
  <si>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</si>
  <si>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</si>
  <si>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</si>
  <si>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</si>
  <si>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</si>
  <si>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</si>
  <si>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</si>
  <si>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</si>
  <si>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</si>
  <si>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</si>
  <si>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</si>
  <si>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</si>
  <si>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</si>
  <si>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</si>
  <si>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</si>
  <si>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</si>
  <si>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</si>
  <si>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</si>
  <si>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</si>
  <si>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</si>
  <si>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</si>
  <si>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</si>
  <si>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</si>
  <si>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</si>
  <si>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</si>
  <si>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</si>
  <si>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</si>
  <si>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</si>
  <si>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</si>
  <si>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</si>
  <si>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</si>
  <si>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</si>
  <si>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</si>
  <si>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</si>
  <si>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</si>
  <si>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</si>
  <si>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</si>
  <si>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</si>
  <si>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</si>
  <si>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</si>
  <si>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</si>
  <si>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</si>
  <si>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</si>
  <si>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</si>
  <si>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</si>
  <si>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</si>
  <si>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</si>
  <si>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</si>
  <si>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</si>
  <si>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</si>
  <si>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</si>
  <si>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</si>
  <si>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</si>
  <si>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</si>
  <si>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</si>
  <si>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</si>
  <si>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</si>
  <si>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</si>
  <si>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</si>
  <si>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</si>
  <si>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</si>
  <si>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</si>
  <si>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</si>
  <si>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</si>
  <si>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</si>
  <si>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</si>
  <si>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</si>
  <si>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</si>
  <si>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</si>
  <si>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</si>
  <si>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</si>
  <si>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</si>
  <si>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</si>
  <si>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</si>
  <si>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</si>
  <si>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</si>
  <si>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</si>
  <si>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</si>
  <si>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</si>
  <si>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</si>
  <si>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</si>
  <si>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</si>
  <si>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</si>
  <si>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</si>
  <si>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</si>
  <si>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</si>
  <si>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</si>
  <si>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</si>
  <si>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</si>
  <si>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</si>
  <si>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</si>
  <si>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</si>
  <si>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</si>
  <si>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</si>
  <si>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</si>
  <si>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</si>
  <si>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</si>
  <si>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</si>
  <si>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</si>
  <si>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</si>
  <si>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</si>
  <si>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</si>
  <si>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</si>
  <si>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</si>
  <si>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</si>
  <si>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</si>
  <si>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</si>
  <si>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</si>
  <si>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</si>
  <si>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</si>
  <si>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</si>
  <si>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</si>
  <si>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</si>
  <si>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</si>
  <si>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</si>
  <si>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</si>
  <si>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</si>
  <si>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</si>
  <si>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</si>
  <si>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</si>
  <si>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</si>
  <si>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</si>
  <si>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</si>
  <si>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</si>
  <si>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</si>
  <si>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</si>
  <si>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</si>
  <si>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</si>
  <si>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</si>
  <si>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</si>
  <si>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</si>
  <si>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</si>
  <si>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</si>
  <si>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</si>
  <si>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</si>
  <si>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</si>
  <si>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</si>
  <si>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</si>
  <si>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</si>
  <si>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</si>
  <si>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</si>
  <si>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</si>
  <si>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</si>
  <si>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</si>
  <si>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</si>
  <si>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</si>
  <si>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</si>
  <si>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</si>
  <si>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</si>
  <si>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</si>
  <si>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</si>
  <si>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</si>
  <si>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</si>
  <si>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</si>
  <si>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</si>
  <si>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</si>
  <si>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</si>
  <si>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</si>
  <si>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</si>
  <si>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</si>
  <si>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</si>
  <si>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</si>
  <si>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</si>
  <si>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</si>
  <si>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</si>
  <si>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</si>
  <si>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</si>
  <si>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</si>
  <si>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</si>
  <si>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</si>
  <si>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</si>
  <si>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</si>
  <si>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</si>
  <si>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</si>
  <si>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</si>
  <si>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</si>
  <si>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</si>
  <si>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</si>
  <si>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</si>
  <si>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</si>
  <si>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</si>
  <si>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</si>
  <si>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</si>
  <si>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</si>
  <si>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</si>
  <si>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</si>
  <si>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</si>
  <si>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</si>
  <si>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</si>
  <si>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</si>
  <si>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</si>
  <si>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</si>
  <si>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</si>
  <si>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</si>
  <si>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</si>
  <si>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</si>
  <si>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</si>
  <si>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</si>
  <si>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</si>
  <si>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</si>
  <si>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</si>
  <si>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</si>
  <si>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</si>
  <si>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</si>
  <si>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</si>
  <si>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</si>
  <si>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</si>
  <si>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</si>
  <si>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</si>
  <si>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</si>
  <si>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</si>
  <si>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</si>
  <si>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</si>
  <si>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</si>
  <si>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</si>
  <si>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</si>
  <si>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</si>
  <si>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</si>
  <si>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</si>
  <si>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</si>
  <si>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</si>
  <si>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</si>
  <si>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</si>
  <si>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</si>
  <si>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</si>
  <si>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</si>
  <si>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</si>
  <si>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</si>
  <si>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</si>
  <si>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</si>
  <si>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</si>
  <si>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</si>
  <si>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</si>
  <si>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</si>
  <si>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</si>
  <si>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</si>
  <si>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</si>
  <si>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</si>
  <si>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</si>
  <si>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</si>
  <si>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</si>
  <si>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</si>
  <si>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</si>
  <si>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</si>
  <si>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</si>
  <si>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</si>
  <si>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</si>
  <si>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</si>
  <si>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</si>
  <si>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</si>
  <si>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</si>
  <si>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</si>
  <si>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</si>
  <si>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</si>
  <si>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</si>
  <si>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</si>
  <si>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</si>
  <si>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</si>
  <si>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</si>
  <si>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</si>
  <si>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</si>
  <si>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</si>
  <si>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</si>
  <si>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</si>
  <si>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</si>
  <si>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</si>
  <si>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</si>
  <si>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</si>
  <si>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</si>
  <si>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</si>
  <si>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</si>
  <si>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</si>
  <si>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</si>
  <si>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</si>
  <si>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</si>
  <si>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</si>
  <si>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</si>
  <si>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</si>
  <si>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</si>
  <si>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</si>
  <si>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</si>
  <si>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</si>
  <si>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</si>
  <si>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</si>
  <si>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</si>
  <si>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</si>
  <si>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</si>
  <si>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</si>
  <si>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</si>
  <si>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</si>
  <si>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</si>
  <si>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</si>
  <si>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</si>
  <si>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</si>
  <si>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</si>
  <si>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</si>
  <si>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</si>
  <si>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</si>
  <si>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</si>
  <si>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</si>
  <si>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</si>
  <si>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</si>
  <si>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</si>
  <si>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</si>
  <si>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</si>
  <si>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</si>
  <si>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</si>
  <si>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</si>
  <si>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</si>
  <si>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</si>
  <si>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</si>
  <si>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</si>
  <si>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</si>
  <si>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</si>
  <si>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</si>
  <si>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</si>
  <si>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</si>
  <si>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</si>
  <si>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</si>
  <si>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</si>
  <si>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</si>
  <si>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</si>
  <si>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</si>
  <si>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</si>
  <si>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</si>
  <si>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</si>
  <si>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</si>
  <si>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</si>
  <si>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</si>
  <si>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</si>
  <si>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</si>
  <si>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</si>
  <si>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</si>
  <si>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</si>
  <si>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</si>
  <si>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</si>
  <si>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</si>
  <si>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</si>
  <si>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</si>
  <si>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</si>
  <si>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</si>
  <si>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</si>
  <si>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</si>
  <si>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</si>
  <si>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</si>
  <si>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</si>
  <si>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</si>
  <si>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</si>
  <si>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</si>
  <si>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</si>
  <si>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</si>
  <si>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</si>
  <si>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</si>
  <si>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</si>
  <si>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</si>
  <si>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</si>
  <si>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</si>
  <si>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</si>
  <si>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</si>
  <si>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</si>
  <si>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</si>
  <si>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</si>
  <si>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</si>
  <si>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</si>
  <si>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</si>
  <si>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</si>
  <si>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</si>
  <si>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</si>
  <si>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</si>
  <si>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</si>
  <si>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</si>
  <si>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</si>
  <si>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</si>
  <si>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</si>
  <si>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</si>
  <si>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</si>
  <si>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</si>
  <si>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</si>
  <si>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</si>
  <si>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</si>
  <si>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</si>
  <si>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</si>
  <si>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</si>
  <si>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</si>
  <si>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</si>
  <si>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</si>
  <si>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</si>
  <si>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</si>
  <si>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</si>
  <si>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</si>
  <si>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</si>
  <si>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</si>
  <si>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</si>
  <si>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</si>
  <si>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</si>
  <si>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</si>
  <si>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</si>
  <si>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</si>
  <si>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</si>
  <si>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</si>
  <si>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</si>
  <si>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</si>
  <si>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</si>
  <si>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</si>
  <si>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</si>
  <si>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</si>
  <si>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</si>
  <si>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</si>
  <si>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</si>
  <si>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</si>
  <si>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</si>
  <si>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</si>
  <si>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</si>
  <si>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</si>
  <si>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</si>
  <si>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</si>
  <si>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</si>
  <si>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</si>
  <si>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</si>
  <si>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</si>
  <si>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</si>
  <si>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</si>
  <si>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</si>
  <si>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</si>
  <si>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</si>
  <si>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</si>
  <si>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</si>
  <si>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</si>
  <si>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</si>
  <si>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</si>
  <si>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</si>
  <si>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</si>
  <si>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</si>
  <si>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</si>
  <si>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</si>
  <si>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</si>
  <si>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</si>
  <si>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</si>
  <si>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</si>
  <si>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</si>
  <si>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</si>
  <si>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</si>
  <si>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</si>
  <si>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</si>
  <si>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</si>
  <si>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</si>
  <si>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</si>
  <si>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</si>
  <si>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</si>
  <si>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</si>
  <si>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</si>
  <si>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</si>
  <si>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</si>
  <si>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</si>
  <si>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</si>
  <si>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</si>
  <si>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</si>
  <si>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</si>
  <si>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</si>
  <si>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</si>
  <si>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</si>
  <si>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</si>
  <si>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</si>
  <si>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</si>
  <si>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</si>
  <si>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</si>
  <si>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</si>
  <si>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</si>
  <si>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</si>
  <si>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</si>
  <si>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</si>
  <si>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</si>
  <si>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</si>
  <si>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</si>
  <si>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</si>
  <si>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</si>
  <si>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</si>
  <si>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</si>
  <si>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</si>
  <si>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</si>
  <si>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</si>
  <si>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</si>
  <si>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</si>
  <si>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</si>
  <si>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</si>
  <si>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</si>
  <si>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</si>
  <si>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</si>
  <si>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</si>
  <si>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</si>
  <si>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</si>
  <si>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</si>
  <si>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</si>
  <si>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</si>
  <si>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</si>
  <si>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</si>
  <si>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</si>
  <si>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</si>
  <si>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</si>
  <si>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</si>
  <si>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</si>
  <si>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</si>
  <si>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</si>
  <si>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</si>
  <si>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</si>
  <si>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</si>
  <si>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</si>
  <si>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</si>
  <si>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</si>
  <si>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</si>
  <si>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</si>
  <si>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</si>
  <si>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</si>
  <si>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</si>
  <si>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</si>
  <si>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</si>
  <si>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</si>
  <si>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</si>
  <si>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</si>
  <si>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</si>
  <si>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</si>
  <si>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</si>
  <si>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</si>
  <si>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</si>
  <si>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</si>
  <si>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</si>
  <si>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</si>
  <si>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</si>
  <si>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</si>
  <si>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</si>
  <si>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</si>
  <si>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</si>
  <si>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</si>
  <si>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</si>
  <si>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</si>
  <si>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</si>
  <si>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</si>
  <si>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</si>
  <si>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</si>
  <si>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</si>
  <si>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</si>
  <si>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</si>
  <si>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</si>
  <si>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</si>
  <si>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</si>
  <si>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</si>
  <si>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</si>
  <si>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</si>
  <si>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</si>
  <si>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</si>
  <si>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</si>
  <si>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</si>
  <si>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</si>
  <si>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</si>
  <si>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</si>
  <si>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</si>
  <si>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</si>
  <si>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</si>
  <si>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</si>
  <si>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</si>
  <si>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</si>
  <si>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</si>
  <si>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</si>
  <si>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</si>
  <si>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</si>
  <si>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</si>
  <si>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</si>
  <si>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</si>
  <si>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</si>
  <si>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</si>
  <si>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</si>
  <si>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</si>
  <si>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</si>
  <si>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</si>
  <si>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</si>
  <si>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</si>
  <si>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</si>
  <si>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</si>
  <si>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</si>
  <si>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</si>
  <si>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</si>
  <si>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</si>
  <si>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</si>
  <si>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</si>
  <si>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</si>
  <si>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</si>
  <si>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</si>
  <si>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</si>
  <si>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</si>
  <si>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</si>
  <si>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</si>
  <si>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</si>
  <si>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</si>
  <si>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</si>
  <si>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</si>
  <si>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</si>
  <si>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</si>
  <si>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</si>
  <si>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</si>
  <si>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</si>
  <si>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</si>
  <si>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</si>
  <si>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</si>
  <si>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</si>
  <si>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</si>
  <si>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</si>
  <si>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</si>
  <si>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</si>
  <si>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</si>
  <si>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</si>
  <si>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</si>
  <si>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</si>
  <si>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</si>
  <si>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</si>
  <si>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</si>
  <si>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</si>
  <si>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</si>
  <si>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</si>
  <si>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</si>
  <si>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</si>
  <si>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</si>
  <si>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</si>
  <si>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</si>
  <si>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</si>
  <si>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</si>
  <si>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</si>
  <si>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</si>
  <si>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</si>
  <si>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</si>
  <si>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</si>
  <si>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</si>
  <si>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</si>
  <si>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</si>
  <si>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</si>
  <si>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</si>
  <si>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</si>
  <si>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</si>
  <si>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</si>
  <si>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</si>
  <si>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</si>
  <si>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</si>
  <si>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</si>
  <si>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</si>
  <si>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</si>
  <si>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</si>
  <si>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</si>
  <si>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</si>
  <si>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</si>
  <si>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</si>
  <si>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</si>
  <si>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</si>
  <si>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</si>
  <si>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</si>
  <si>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</si>
  <si>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</si>
  <si>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</si>
  <si>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</si>
  <si>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</si>
  <si>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</si>
  <si>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</si>
  <si>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</si>
  <si>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</si>
  <si>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</si>
  <si>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</si>
  <si>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</si>
  <si>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</si>
  <si>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</si>
  <si>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</si>
  <si>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</si>
  <si>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</si>
  <si>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</si>
  <si>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</si>
  <si>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</si>
  <si>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</si>
  <si>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</si>
  <si>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</si>
  <si>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</si>
  <si>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</si>
  <si>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</si>
  <si>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</si>
  <si>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</si>
  <si>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</si>
  <si>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</si>
  <si>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</si>
  <si>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</si>
  <si>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</si>
  <si>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</si>
  <si>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</si>
  <si>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</si>
  <si>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</si>
  <si>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</si>
  <si>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</si>
  <si>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</si>
  <si>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</si>
  <si>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</si>
  <si>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</si>
  <si>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</si>
  <si>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</si>
  <si>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</si>
  <si>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</si>
  <si>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</si>
  <si>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</si>
  <si>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</si>
  <si>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</si>
  <si>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</si>
  <si>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</si>
  <si>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</si>
  <si>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</si>
  <si>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</si>
  <si>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</si>
  <si>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</si>
  <si>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</si>
  <si>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</si>
  <si>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</si>
  <si>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</si>
  <si>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</si>
  <si>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</si>
  <si>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</si>
  <si>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</si>
  <si>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</si>
  <si>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</si>
  <si>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</si>
  <si>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</si>
  <si>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</si>
  <si>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</si>
  <si>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</si>
  <si>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</si>
  <si>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</si>
  <si>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</si>
  <si>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</si>
  <si>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</si>
  <si>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</si>
  <si>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</si>
  <si>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</si>
  <si>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</si>
  <si>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</si>
  <si>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</si>
  <si>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</si>
  <si>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</si>
  <si>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</si>
  <si>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</si>
  <si>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</si>
  <si>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</si>
  <si>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</si>
  <si>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</si>
  <si>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</si>
  <si>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</si>
  <si>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</si>
  <si>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</si>
  <si>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</si>
  <si>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</si>
  <si>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</si>
  <si>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</si>
  <si>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</si>
  <si>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</si>
  <si>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</si>
  <si>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</si>
  <si>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</si>
  <si>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</si>
  <si>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</si>
  <si>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</si>
  <si>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</si>
  <si>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</si>
  <si>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</si>
  <si>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</si>
  <si>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</si>
  <si>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</si>
  <si>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</si>
  <si>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</si>
  <si>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</si>
  <si>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</si>
  <si>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</si>
  <si>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</si>
  <si>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</si>
  <si>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</si>
  <si>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</si>
  <si>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</si>
  <si>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</si>
  <si>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</si>
  <si>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</si>
  <si>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</si>
  <si>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</si>
  <si>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</si>
  <si>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</si>
  <si>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</si>
  <si>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</si>
  <si>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</si>
  <si>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</si>
  <si>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</si>
  <si>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</si>
  <si>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</si>
  <si>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</si>
  <si>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</si>
  <si>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</si>
  <si>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</si>
  <si>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</si>
  <si>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</si>
  <si>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</si>
  <si>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</si>
  <si>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</si>
  <si>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</si>
  <si>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</si>
  <si>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</si>
  <si>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</si>
  <si>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</si>
  <si>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</si>
  <si>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</si>
  <si>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</si>
  <si>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</si>
  <si>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</si>
  <si>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</si>
  <si>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</si>
  <si>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</si>
  <si>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</si>
  <si>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</si>
  <si>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</si>
  <si>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</si>
  <si>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</si>
  <si>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</si>
  <si>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</si>
  <si>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</si>
  <si>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</si>
  <si>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</si>
  <si>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</si>
  <si>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</si>
  <si>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</si>
  <si>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</si>
  <si>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</si>
  <si>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</si>
  <si>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</si>
  <si>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</si>
  <si>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</si>
  <si>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</si>
  <si>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</si>
  <si>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</si>
  <si>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</si>
  <si>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</si>
  <si>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</si>
  <si>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</si>
  <si>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</si>
  <si>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</si>
  <si>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</si>
  <si>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</si>
  <si>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</si>
  <si>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</si>
  <si>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</si>
  <si>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</si>
  <si>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</si>
  <si>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</si>
  <si>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</si>
  <si>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</si>
  <si>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</si>
  <si>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</si>
  <si>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</si>
  <si>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</si>
  <si>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</si>
  <si>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</si>
  <si>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</si>
  <si>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</si>
  <si>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</si>
  <si>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</si>
  <si>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</si>
  <si>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</si>
  <si>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</si>
  <si>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</si>
  <si>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</si>
  <si>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</si>
  <si>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</si>
  <si>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</si>
  <si>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</si>
  <si>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</si>
  <si>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</si>
  <si>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</si>
  <si>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</si>
  <si>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</si>
  <si>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</si>
  <si>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</si>
  <si>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</si>
  <si>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</si>
  <si>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</si>
  <si>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</si>
  <si>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</si>
  <si>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</si>
  <si>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</si>
  <si>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</si>
  <si>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</si>
  <si>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</si>
  <si>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</si>
  <si>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</si>
  <si>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</si>
  <si>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</si>
  <si>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</si>
  <si>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</si>
  <si>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</si>
  <si>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</si>
  <si>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</si>
  <si>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</si>
  <si>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</si>
  <si>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</si>
  <si>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</si>
  <si>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</si>
  <si>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</si>
  <si>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</si>
  <si>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</si>
  <si>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</si>
  <si>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</si>
  <si>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</si>
  <si>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</si>
  <si>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</si>
  <si>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</si>
  <si>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</si>
  <si>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</si>
  <si>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</si>
  <si>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</si>
  <si>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</si>
  <si>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</si>
  <si>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</si>
  <si>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</si>
  <si>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</si>
  <si>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</si>
  <si>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</si>
  <si>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</si>
  <si>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</si>
  <si>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</si>
  <si>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</si>
  <si>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</si>
  <si>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</si>
  <si>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</si>
  <si>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</si>
  <si>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</si>
  <si>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</si>
  <si>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</si>
  <si>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</si>
  <si>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</si>
  <si>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</si>
  <si>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</si>
  <si>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</si>
  <si>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</si>
  <si>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</si>
  <si>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</si>
  <si>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</si>
  <si>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</si>
  <si>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</si>
  <si>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</si>
  <si>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</si>
  <si>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</si>
  <si>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</si>
  <si>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</si>
  <si>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</si>
  <si>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</si>
  <si>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</si>
  <si>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</si>
  <si>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</si>
  <si>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</si>
  <si>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</si>
  <si>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</si>
  <si>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</si>
  <si>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</si>
  <si>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</si>
  <si>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</si>
  <si>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</si>
  <si>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</si>
  <si>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</si>
  <si>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</si>
  <si>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</si>
  <si>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</si>
  <si>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</si>
  <si>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</si>
  <si>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</si>
  <si>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</si>
  <si>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</si>
  <si>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</si>
  <si>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</si>
  <si>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</si>
  <si>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</si>
  <si>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</si>
  <si>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</si>
  <si>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</si>
  <si>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</si>
  <si>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</si>
  <si>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</si>
  <si>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</si>
  <si>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</si>
  <si>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</si>
  <si>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</si>
  <si>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</si>
  <si>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</si>
  <si>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</si>
  <si>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</si>
  <si>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</si>
  <si>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</si>
  <si>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</si>
  <si>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</si>
  <si>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</si>
  <si>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</si>
  <si>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</si>
  <si>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</si>
  <si>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</si>
  <si>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</si>
  <si>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</si>
  <si>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</si>
  <si>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</si>
  <si>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</si>
  <si>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</si>
  <si>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</si>
  <si>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</si>
  <si>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</si>
  <si>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</si>
  <si>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</si>
  <si>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</si>
  <si>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</si>
  <si>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</si>
  <si>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</si>
  <si>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</si>
  <si>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</si>
  <si>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</si>
  <si>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</si>
  <si>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</si>
  <si>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</si>
  <si>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</si>
  <si>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</si>
  <si>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</si>
  <si>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</si>
  <si>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</si>
  <si>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</si>
  <si>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</si>
  <si>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</si>
  <si>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</si>
  <si>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</si>
  <si>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</si>
  <si>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</si>
  <si>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</si>
  <si>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</si>
  <si>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</si>
  <si>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</si>
  <si>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</si>
  <si>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</si>
  <si>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</si>
  <si>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</si>
  <si>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</si>
  <si>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</si>
  <si>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</si>
  <si>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</si>
  <si>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</si>
  <si>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</si>
  <si>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</si>
  <si>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</si>
  <si>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</si>
  <si>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</si>
  <si>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</si>
  <si>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</si>
  <si>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</si>
  <si>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</si>
  <si>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</si>
  <si>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</si>
  <si>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</si>
  <si>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</si>
  <si>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</si>
  <si>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</si>
  <si>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</si>
  <si>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</si>
  <si>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</si>
  <si>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</si>
  <si>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</si>
  <si>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</si>
  <si>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</si>
  <si>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</si>
  <si>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</si>
  <si>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</si>
  <si>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</si>
  <si>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</si>
  <si>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</si>
  <si>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</si>
  <si>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</si>
  <si>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</si>
  <si>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</si>
  <si>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</si>
  <si>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</si>
  <si>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</si>
  <si>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</si>
  <si>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</si>
  <si>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</si>
  <si>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</si>
  <si>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</si>
  <si>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</si>
  <si>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</si>
  <si>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</si>
  <si>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</si>
  <si>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</si>
  <si>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</si>
  <si>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</si>
  <si>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</si>
  <si>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</si>
  <si>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</si>
  <si>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</si>
  <si>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</si>
  <si>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</si>
  <si>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</si>
  <si>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</si>
  <si>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</si>
  <si>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</si>
  <si>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</si>
  <si>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</si>
  <si>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</si>
  <si>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</si>
  <si>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</si>
  <si>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</si>
  <si>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</si>
  <si>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</si>
  <si>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</si>
  <si>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</si>
  <si>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</si>
  <si>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</si>
  <si>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</si>
  <si>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</si>
  <si>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</si>
  <si>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</si>
  <si>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</si>
  <si>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</si>
  <si>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</si>
  <si>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</si>
  <si>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</si>
  <si>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</si>
  <si>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</si>
  <si>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</si>
  <si>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</si>
  <si>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</si>
  <si>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</si>
  <si>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</si>
  <si>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</si>
  <si>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</si>
  <si>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</si>
  <si>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</si>
  <si>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</si>
  <si>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</si>
  <si>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</si>
  <si>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</si>
  <si>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</si>
  <si>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</si>
  <si>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</si>
  <si>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</si>
  <si>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</si>
  <si>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</si>
  <si>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</si>
  <si>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</si>
  <si>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</si>
  <si>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</si>
  <si>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</si>
  <si>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</si>
  <si>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</si>
  <si>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</si>
  <si>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</si>
  <si>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</si>
  <si>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</si>
  <si>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</si>
  <si>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</si>
  <si>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</si>
  <si>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</si>
  <si>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</si>
  <si>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</si>
  <si>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</si>
  <si>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</si>
  <si>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</si>
  <si>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</si>
  <si>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</si>
  <si>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</si>
  <si>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</si>
  <si>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</si>
  <si>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</si>
  <si>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</si>
  <si>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</si>
  <si>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</si>
  <si>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</si>
  <si>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</si>
  <si>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</si>
  <si>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</si>
  <si>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</si>
  <si>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</si>
  <si>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</si>
  <si>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</si>
  <si>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</si>
  <si>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</si>
  <si>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</si>
  <si>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</si>
  <si>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</si>
  <si>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</si>
  <si>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</si>
  <si>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</si>
  <si>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</si>
  <si>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</si>
  <si>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</si>
  <si>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</si>
  <si>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</si>
  <si>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</si>
  <si>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</si>
  <si>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</si>
  <si>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</si>
  <si>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</si>
  <si>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</si>
  <si>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</si>
  <si>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</si>
  <si>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</si>
  <si>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</si>
  <si>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</si>
  <si>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</si>
  <si>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</si>
  <si>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</si>
  <si>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</si>
  <si>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</si>
  <si>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</si>
  <si>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</si>
  <si>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</si>
  <si>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</si>
  <si>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</si>
  <si>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</si>
  <si>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</si>
  <si>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</si>
  <si>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</si>
  <si>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</si>
  <si>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</si>
  <si>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</si>
  <si>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</si>
  <si>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</si>
  <si>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</si>
  <si>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</si>
  <si>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</si>
  <si>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</si>
  <si>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</si>
  <si>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</si>
  <si>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</si>
  <si>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</si>
  <si>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</si>
  <si>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</si>
  <si>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</si>
  <si>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</si>
  <si>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</si>
  <si>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</si>
  <si>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</si>
  <si>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</si>
  <si>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</si>
  <si>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</si>
  <si>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</si>
  <si>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</si>
  <si>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</si>
  <si>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</si>
  <si>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</si>
  <si>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</si>
  <si>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</si>
  <si>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</si>
  <si>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</si>
  <si>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</si>
  <si>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</si>
  <si>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</si>
  <si>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</si>
  <si>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</si>
  <si>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</si>
  <si>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</si>
  <si>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</si>
  <si>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</si>
  <si>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</si>
  <si>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</si>
  <si>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</si>
  <si>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</si>
  <si>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</si>
  <si>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</si>
  <si>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</si>
  <si>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</si>
  <si>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</si>
  <si>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</si>
  <si>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</si>
  <si>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</si>
  <si>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</si>
  <si>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</si>
  <si>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</si>
  <si>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</si>
  <si>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</si>
  <si>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</si>
  <si>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</si>
  <si>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</si>
  <si>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</si>
  <si>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</si>
  <si>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</si>
  <si>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</si>
  <si>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</si>
  <si>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</si>
  <si>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</si>
  <si>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</si>
  <si>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</si>
  <si>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</si>
  <si>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</si>
  <si>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</si>
  <si>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</si>
  <si>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</si>
  <si>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</si>
  <si>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</si>
  <si>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</si>
  <si>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</si>
  <si>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</si>
  <si>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</si>
  <si>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</si>
  <si>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</si>
  <si>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</si>
  <si>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</si>
  <si>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</si>
  <si>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</si>
  <si>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</si>
  <si>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</si>
  <si>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</si>
  <si>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</si>
  <si>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</si>
  <si>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</si>
  <si>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</si>
  <si>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</si>
  <si>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</si>
  <si>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</si>
  <si>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</si>
  <si>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</si>
  <si>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</si>
  <si>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</si>
  <si>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</si>
  <si>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</si>
  <si>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</si>
  <si>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</si>
  <si>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</si>
  <si>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</si>
  <si>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</si>
  <si>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</si>
  <si>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</si>
  <si>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</si>
  <si>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</si>
  <si>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</si>
  <si>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</si>
  <si>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</si>
  <si>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</si>
  <si>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</si>
  <si>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</si>
  <si>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</si>
  <si>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</si>
  <si>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</si>
  <si>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</si>
  <si>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</si>
  <si>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</si>
  <si>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</si>
  <si>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</si>
  <si>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</si>
  <si>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</si>
  <si>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</si>
  <si>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</si>
  <si>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</si>
  <si>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</si>
  <si>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</si>
  <si>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</si>
  <si>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</si>
  <si>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</si>
  <si>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</si>
  <si>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</si>
  <si>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</si>
  <si>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</si>
  <si>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</si>
  <si>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</si>
  <si>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</si>
  <si>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</si>
  <si>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</si>
  <si>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</si>
  <si>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</si>
  <si>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</si>
  <si>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</si>
  <si>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</si>
  <si>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</si>
  <si>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</si>
  <si>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</si>
  <si>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</si>
  <si>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</si>
  <si>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</si>
  <si>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</si>
  <si>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</si>
  <si>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</si>
  <si>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</si>
  <si>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</si>
  <si>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</si>
  <si>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</si>
  <si>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</si>
  <si>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</si>
  <si>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</si>
  <si>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</si>
  <si>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</si>
  <si>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</si>
  <si>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</si>
  <si>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</si>
  <si>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</si>
  <si>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</si>
  <si>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</si>
  <si>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</si>
  <si>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</si>
  <si>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</si>
  <si>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</si>
  <si>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</si>
  <si>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</si>
  <si>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</si>
  <si>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</si>
  <si>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</si>
  <si>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</si>
  <si>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</si>
  <si>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</si>
  <si>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</si>
  <si>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</si>
  <si>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</si>
  <si>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</si>
  <si>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</si>
  <si>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</si>
  <si>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</si>
  <si>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</si>
  <si>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</si>
  <si>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</si>
  <si>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</si>
  <si>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</si>
  <si>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</si>
  <si>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</si>
  <si>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</si>
  <si>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</si>
  <si>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</si>
  <si>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</si>
  <si>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</si>
  <si>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</si>
  <si>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</si>
  <si>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</si>
  <si>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</si>
  <si>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</si>
  <si>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</si>
  <si>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</si>
  <si>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</si>
  <si>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</si>
  <si>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</si>
  <si>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</si>
  <si>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</si>
  <si>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</si>
  <si>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</si>
  <si>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</si>
  <si>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</si>
  <si>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</si>
  <si>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</si>
  <si>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</si>
  <si>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</si>
  <si>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</si>
  <si>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</si>
  <si>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</si>
  <si>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</si>
  <si>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</si>
  <si>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</si>
  <si>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</si>
  <si>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</si>
  <si>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</si>
  <si>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</si>
  <si>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</si>
  <si>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</si>
  <si>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</si>
  <si>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</si>
  <si>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</si>
  <si>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</si>
  <si>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</si>
  <si>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</si>
  <si>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</si>
  <si>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</si>
  <si>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</si>
  <si>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</si>
  <si>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</si>
  <si>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</si>
  <si>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</si>
  <si>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</si>
  <si>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</si>
  <si>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</si>
  <si>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</si>
  <si>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</si>
  <si>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</si>
  <si>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</si>
  <si>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</si>
  <si>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</si>
  <si>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</si>
  <si>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</si>
  <si>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</si>
  <si>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</si>
  <si>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</si>
  <si>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</si>
  <si>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</si>
  <si>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</si>
  <si>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</si>
  <si>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</si>
  <si>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</si>
  <si>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</si>
  <si>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</si>
  <si>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</si>
  <si>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</si>
  <si>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</si>
  <si>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</si>
  <si>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</si>
  <si>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</si>
  <si>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</si>
  <si>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</si>
  <si>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</si>
  <si>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</si>
  <si>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</si>
  <si>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</si>
  <si>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</si>
  <si>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</si>
  <si>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</si>
  <si>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</si>
  <si>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</si>
  <si>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</si>
  <si>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</si>
  <si>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</si>
  <si>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</si>
  <si>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</si>
  <si>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</si>
  <si>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</si>
  <si>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</si>
  <si>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</si>
  <si>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</si>
  <si>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</si>
  <si>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</si>
  <si>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</si>
  <si>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</si>
  <si>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</si>
  <si>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</si>
  <si>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</si>
  <si>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</si>
  <si>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</si>
  <si>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</si>
  <si>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</si>
  <si>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</si>
  <si>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</si>
  <si>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</si>
  <si>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</si>
  <si>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</si>
  <si>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</si>
  <si>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</si>
  <si>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</si>
  <si>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</si>
  <si>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</si>
  <si>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</si>
  <si>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</si>
  <si>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</si>
  <si>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</si>
  <si>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</si>
  <si>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</si>
  <si>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</si>
  <si>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</si>
  <si>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</si>
  <si>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</si>
  <si>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</si>
  <si>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</si>
  <si>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</si>
  <si>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</si>
  <si>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</si>
  <si>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</si>
  <si>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</si>
  <si>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</si>
  <si>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</si>
  <si>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</si>
  <si>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</si>
  <si>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</si>
  <si>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</si>
  <si>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</si>
  <si>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</si>
  <si>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</si>
  <si>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</si>
  <si>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</si>
  <si>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</si>
  <si>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</si>
  <si>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</si>
  <si>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</si>
  <si>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</si>
  <si>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</si>
  <si>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</si>
  <si>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</si>
  <si>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</si>
  <si>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</si>
  <si>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</si>
  <si>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</si>
  <si>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</si>
  <si>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</si>
  <si>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</si>
  <si>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</si>
  <si>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</si>
  <si>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</si>
  <si>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</si>
  <si>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</si>
  <si>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</si>
  <si>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</si>
  <si>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</si>
  <si>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</si>
  <si>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</si>
  <si>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</si>
  <si>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</si>
  <si>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</si>
  <si>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</si>
  <si>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</si>
  <si>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</si>
  <si>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</si>
  <si>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</si>
  <si>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</si>
  <si>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</si>
  <si>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</si>
  <si>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</si>
  <si>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</si>
  <si>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</si>
  <si>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</si>
  <si>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</si>
  <si>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</si>
  <si>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</si>
  <si>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</si>
  <si>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</si>
  <si>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</si>
  <si>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</si>
  <si>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</si>
  <si>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</si>
  <si>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</si>
  <si>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</si>
  <si>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</si>
  <si>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</si>
  <si>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</si>
  <si>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</si>
  <si>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</si>
  <si>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</si>
  <si>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</si>
  <si>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</si>
  <si>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</si>
  <si>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</si>
  <si>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</si>
  <si>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</si>
  <si>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</si>
  <si>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</si>
  <si>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</si>
  <si>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</si>
  <si>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</si>
  <si>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</si>
  <si>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</si>
  <si>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</si>
  <si>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</si>
  <si>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</si>
  <si>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</si>
  <si>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</si>
  <si>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</si>
  <si>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</si>
  <si>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</si>
  <si>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</si>
  <si>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</si>
  <si>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</si>
  <si>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</si>
  <si>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</si>
  <si>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</si>
  <si>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</si>
  <si>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</si>
  <si>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</si>
  <si>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</si>
  <si>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</si>
  <si>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</si>
  <si>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</si>
  <si>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</si>
  <si>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</si>
  <si>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</si>
  <si>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</si>
  <si>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</si>
  <si>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</si>
  <si>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</si>
  <si>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</si>
  <si>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</si>
  <si>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</si>
  <si>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</si>
  <si>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</si>
  <si>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</si>
  <si>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</si>
  <si>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</si>
  <si>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</si>
  <si>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</si>
  <si>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</si>
  <si>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</si>
  <si>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</si>
  <si>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</si>
  <si>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</si>
  <si>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</si>
  <si>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</si>
  <si>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</si>
  <si>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</si>
  <si>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</si>
  <si>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</si>
  <si>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</si>
  <si>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</si>
  <si>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</si>
  <si>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</si>
  <si>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</si>
  <si>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</si>
  <si>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</si>
  <si>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</si>
  <si>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</si>
  <si>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</si>
  <si>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</si>
  <si>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</si>
  <si>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</si>
  <si>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</si>
  <si>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</si>
  <si>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</si>
  <si>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</si>
  <si>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</si>
  <si>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</si>
  <si>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</si>
  <si>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</si>
  <si>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</si>
  <si>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</si>
  <si>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</si>
  <si>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</si>
  <si>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</si>
  <si>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</si>
  <si>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</si>
  <si>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</si>
  <si>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</si>
  <si>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</si>
  <si>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</si>
  <si>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</si>
  <si>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</si>
  <si>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</si>
  <si>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</si>
  <si>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</si>
  <si>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</si>
  <si>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</si>
  <si>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</si>
  <si>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</si>
  <si>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</si>
  <si>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</si>
  <si>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</si>
  <si>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</si>
  <si>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</si>
  <si>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</si>
  <si>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</si>
  <si>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</si>
  <si>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</si>
  <si>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</si>
  <si>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</si>
  <si>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</si>
  <si>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</si>
  <si>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</si>
  <si>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</si>
  <si>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</si>
  <si>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</si>
  <si>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</si>
  <si>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</si>
  <si>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</si>
  <si>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</si>
  <si>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</si>
  <si>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</si>
  <si>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</si>
  <si>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</si>
  <si>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</si>
  <si>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</si>
  <si>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</si>
  <si>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</si>
  <si>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</si>
  <si>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</si>
  <si>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</si>
  <si>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</si>
  <si>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</si>
  <si>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</si>
  <si>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</si>
  <si>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</si>
  <si>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</si>
  <si>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</si>
  <si>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</si>
  <si>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</si>
  <si>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</si>
  <si>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</si>
  <si>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</si>
  <si>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</si>
  <si>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</si>
  <si>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</si>
  <si>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</si>
  <si>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</si>
  <si>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</si>
  <si>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</si>
  <si>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</si>
  <si>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</si>
  <si>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</si>
  <si>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</si>
  <si>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</si>
  <si>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</si>
  <si>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</si>
  <si>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</si>
  <si>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</si>
  <si>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</si>
  <si>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</si>
  <si>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</si>
  <si>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</si>
  <si>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</si>
  <si>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</si>
  <si>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</si>
  <si>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</si>
  <si>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</si>
  <si>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</si>
  <si>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</si>
  <si>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</si>
  <si>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</si>
  <si>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</si>
  <si>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</si>
  <si>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</si>
  <si>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</si>
  <si>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</si>
  <si>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</si>
  <si>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</si>
  <si>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</si>
  <si>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</si>
  <si>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</si>
  <si>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</si>
  <si>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</si>
  <si>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</si>
  <si>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</si>
  <si>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</si>
  <si>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</si>
  <si>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</si>
  <si>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</si>
  <si>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</si>
  <si>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</si>
  <si>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</si>
  <si>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</si>
  <si>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</si>
  <si>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</si>
  <si>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</si>
  <si>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</si>
  <si>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</si>
  <si>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</si>
  <si>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</si>
  <si>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</si>
  <si>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</si>
  <si>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</si>
  <si>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</si>
  <si>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</si>
  <si>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</si>
  <si>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</si>
  <si>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</si>
  <si>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</si>
  <si>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</si>
  <si>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</si>
  <si>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</si>
  <si>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</si>
  <si>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</si>
  <si>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</si>
  <si>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</si>
  <si>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</si>
  <si>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</si>
  <si>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</si>
  <si>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</si>
  <si>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</si>
  <si>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</si>
  <si>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</si>
  <si>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</si>
  <si>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</si>
  <si>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</si>
  <si>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</si>
  <si>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</si>
  <si>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</si>
  <si>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</si>
  <si>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</si>
  <si>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</si>
  <si>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</si>
  <si>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</si>
  <si>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</si>
  <si>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</si>
  <si>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</si>
  <si>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</si>
  <si>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</si>
  <si>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</si>
  <si>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</si>
  <si>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</si>
  <si>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</si>
  <si>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</si>
  <si>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</si>
  <si>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</si>
  <si>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</si>
  <si>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</si>
  <si>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</si>
  <si>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</si>
  <si>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</si>
  <si>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</si>
  <si>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</si>
  <si>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</si>
  <si>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</si>
  <si>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</si>
  <si>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</si>
  <si>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</si>
  <si>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</si>
  <si>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</si>
  <si>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</si>
  <si>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</si>
  <si>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</si>
  <si>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</si>
  <si>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</si>
  <si>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</si>
  <si>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</si>
  <si>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</si>
  <si>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</si>
  <si>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</si>
  <si>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</si>
  <si>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</si>
  <si>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</si>
  <si>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</si>
  <si>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</si>
  <si>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</si>
  <si>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</si>
  <si>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</si>
  <si>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</si>
  <si>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</si>
  <si>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</si>
  <si>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</si>
  <si>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</si>
  <si>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</si>
  <si>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</si>
  <si>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</si>
  <si>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</si>
  <si>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</si>
  <si>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</si>
  <si>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</si>
  <si>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</si>
  <si>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</si>
  <si>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</si>
  <si>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</si>
  <si>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</si>
  <si>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</si>
  <si>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</si>
  <si>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</si>
  <si>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</si>
  <si>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</si>
  <si>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</si>
  <si>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</si>
  <si>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</si>
  <si>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</si>
  <si>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</si>
  <si>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</si>
  <si>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</si>
  <si>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</si>
  <si>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</si>
  <si>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</si>
  <si>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</si>
  <si>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</si>
  <si>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</si>
  <si>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</si>
  <si>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</si>
  <si>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</si>
  <si>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</si>
  <si>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</si>
  <si>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</si>
  <si>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</si>
  <si>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</si>
  <si>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</si>
  <si>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</si>
  <si>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</si>
  <si>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</si>
  <si>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</si>
  <si>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</si>
  <si>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</si>
  <si>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</si>
  <si>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</si>
  <si>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</si>
  <si>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</si>
  <si>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</si>
  <si>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</si>
  <si>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</si>
  <si>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</si>
  <si>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</si>
  <si>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</si>
  <si>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</si>
  <si>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</si>
  <si>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</si>
  <si>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</si>
  <si>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</si>
  <si>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</si>
  <si>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</si>
  <si>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</si>
  <si>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</si>
  <si>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</si>
  <si>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</si>
  <si>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</si>
  <si>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</si>
  <si>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</si>
  <si>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</si>
  <si>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</si>
  <si>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</si>
  <si>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</si>
  <si>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</si>
  <si>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</si>
  <si>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</si>
  <si>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</si>
  <si>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</si>
  <si>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</si>
  <si>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</si>
  <si>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</si>
  <si>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</si>
  <si>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</si>
  <si>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</si>
  <si>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</si>
  <si>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</si>
  <si>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</si>
  <si>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</si>
  <si>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</si>
  <si>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</si>
  <si>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</si>
  <si>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</si>
  <si>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</si>
  <si>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</si>
  <si>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</si>
  <si>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</si>
  <si>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</si>
  <si>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</si>
  <si>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</si>
  <si>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</si>
  <si>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</si>
  <si>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</si>
  <si>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</si>
  <si>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</si>
  <si>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</si>
  <si>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</si>
  <si>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</si>
  <si>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</si>
  <si>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</si>
  <si>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</si>
  <si>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</si>
  <si>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</si>
  <si>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</si>
  <si>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</si>
  <si>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</si>
  <si>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</si>
  <si>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</si>
  <si>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</si>
  <si>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</si>
  <si>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</si>
  <si>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</si>
  <si>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</si>
  <si>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</si>
  <si>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</si>
  <si>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</si>
  <si>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</si>
  <si>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</si>
  <si>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</si>
  <si>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</si>
  <si>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</si>
  <si>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</si>
  <si>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</si>
  <si>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</si>
  <si>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</si>
  <si>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</si>
  <si>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</si>
  <si>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</si>
  <si>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</si>
  <si>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</si>
  <si>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</si>
  <si>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</si>
  <si>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</si>
  <si>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</si>
  <si>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</si>
  <si>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</si>
  <si>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</si>
  <si>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</si>
  <si>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</si>
  <si>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</si>
  <si>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</si>
  <si>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</si>
  <si>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</si>
  <si>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</si>
  <si>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</si>
  <si>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</si>
  <si>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</si>
  <si>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</si>
  <si>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</si>
  <si>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</si>
  <si>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</si>
  <si>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</si>
  <si>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</si>
  <si>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</si>
  <si>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</si>
  <si>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</si>
  <si>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</si>
  <si>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</si>
  <si>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</si>
  <si>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</si>
  <si>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</si>
  <si>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</si>
  <si>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</si>
  <si>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</si>
  <si>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</si>
  <si>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</si>
  <si>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</si>
  <si>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</si>
  <si>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</si>
  <si>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</si>
  <si>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</si>
  <si>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</si>
  <si>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</si>
  <si>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</si>
  <si>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</si>
  <si>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</si>
  <si>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</si>
  <si>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</si>
  <si>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</si>
  <si>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</si>
  <si>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</si>
  <si>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</si>
  <si>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</si>
  <si>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</si>
  <si>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</si>
  <si>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</si>
  <si>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</si>
  <si>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</si>
  <si>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</si>
  <si>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</si>
  <si>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</si>
  <si>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</si>
  <si>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</si>
  <si>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</si>
  <si>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</si>
  <si>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</si>
  <si>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</si>
  <si>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</si>
  <si>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</si>
  <si>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</si>
  <si>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</si>
  <si>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</si>
  <si>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</si>
  <si>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</si>
  <si>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</si>
  <si>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</si>
  <si>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</si>
  <si>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</si>
  <si>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</si>
  <si>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</si>
  <si>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</si>
  <si>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</si>
  <si>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</si>
  <si>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</si>
  <si>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</si>
  <si>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</si>
  <si>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</si>
  <si>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</si>
  <si>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</si>
  <si>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</si>
  <si>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</si>
  <si>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</si>
  <si>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</si>
  <si>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</si>
  <si>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</si>
  <si>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</si>
  <si>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</si>
  <si>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</si>
  <si>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</si>
  <si>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</si>
  <si>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</si>
  <si>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</si>
  <si>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</si>
  <si>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</si>
  <si>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</si>
  <si>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</si>
  <si>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</si>
  <si>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</si>
  <si>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</si>
  <si>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</si>
  <si>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</si>
  <si>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</si>
  <si>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</si>
  <si>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</si>
  <si>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</si>
  <si>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</si>
  <si>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</si>
  <si>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</si>
  <si>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</si>
  <si>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</si>
  <si>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</si>
  <si>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</si>
  <si>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</si>
  <si>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</si>
  <si>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</si>
  <si>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</si>
  <si>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</si>
  <si>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</si>
  <si>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</si>
  <si>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</si>
  <si>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</si>
  <si>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</si>
  <si>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</si>
  <si>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</si>
  <si>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</si>
  <si>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</si>
  <si>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</si>
  <si>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</si>
  <si>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</si>
  <si>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</si>
  <si>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</si>
  <si>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</si>
  <si>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</si>
  <si>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</si>
  <si>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</si>
  <si>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</si>
  <si>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</si>
  <si>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</si>
  <si>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</si>
  <si>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</si>
  <si>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</si>
  <si>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</si>
  <si>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</si>
  <si>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</si>
  <si>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</si>
  <si>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</si>
  <si>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</si>
  <si>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</si>
  <si>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</si>
  <si>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</si>
  <si>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</si>
  <si>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</si>
  <si>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</si>
  <si>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</si>
  <si>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</si>
  <si>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</si>
  <si>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</si>
  <si>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</si>
  <si>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</si>
  <si>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</si>
  <si>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</si>
  <si>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</si>
  <si>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</si>
  <si>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</si>
  <si>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</si>
  <si>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</si>
  <si>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</si>
  <si>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</si>
  <si>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</si>
  <si>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</si>
  <si>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</si>
  <si>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</si>
  <si>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</si>
  <si>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</si>
  <si>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</si>
  <si>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</si>
  <si>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</si>
  <si>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</si>
  <si>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</si>
  <si>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</si>
  <si>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</si>
  <si>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</si>
  <si>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</si>
  <si>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</si>
  <si>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</si>
  <si>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</si>
  <si>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</si>
  <si>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</si>
  <si>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</si>
  <si>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</si>
  <si>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</si>
  <si>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</si>
  <si>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</si>
  <si>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</si>
  <si>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</si>
  <si>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</si>
  <si>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</si>
  <si>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</si>
  <si>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</si>
  <si>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</si>
  <si>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</si>
  <si>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</si>
  <si>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</si>
  <si>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</si>
  <si>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</si>
  <si>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</si>
  <si>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</si>
  <si>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</si>
  <si>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</si>
  <si>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</si>
  <si>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</si>
  <si>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</si>
  <si>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</si>
  <si>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</si>
  <si>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</si>
  <si>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</si>
  <si>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</si>
  <si>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</si>
  <si>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</si>
  <si>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</si>
  <si>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</si>
  <si>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</si>
  <si>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</si>
  <si>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</si>
  <si>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</si>
  <si>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</si>
  <si>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</si>
  <si>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</si>
  <si>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</si>
  <si>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</si>
  <si>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</si>
  <si>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</si>
  <si>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</si>
  <si>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</si>
  <si>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</si>
  <si>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</si>
  <si>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</si>
  <si>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</si>
  <si>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</si>
  <si>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</si>
  <si>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</si>
  <si>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</si>
  <si>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</si>
  <si>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</si>
  <si>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</si>
  <si>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</si>
  <si>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</si>
  <si>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</si>
  <si>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</si>
  <si>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</si>
  <si>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</si>
  <si>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</si>
  <si>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</si>
  <si>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</si>
  <si>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</si>
  <si>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</si>
  <si>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</si>
  <si>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</si>
  <si>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</si>
  <si>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</si>
  <si>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</si>
  <si>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</si>
  <si>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</si>
  <si>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</si>
  <si>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</si>
  <si>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</si>
  <si>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</si>
  <si>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</si>
  <si>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</si>
  <si>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</si>
  <si>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</si>
  <si>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</si>
  <si>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</si>
  <si>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</si>
  <si>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</si>
  <si>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</si>
  <si>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</si>
  <si>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</si>
  <si>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</si>
  <si>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</si>
  <si>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</si>
  <si>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</si>
  <si>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</si>
  <si>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</si>
  <si>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</si>
  <si>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</si>
  <si>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</si>
  <si>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</si>
  <si>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</si>
  <si>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</si>
  <si>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</si>
  <si>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</si>
  <si>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</si>
  <si>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</si>
  <si>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</si>
  <si>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</si>
  <si>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</si>
  <si>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</si>
  <si>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</si>
  <si>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</si>
  <si>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</si>
  <si>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</si>
  <si>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</si>
  <si>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</si>
  <si>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</si>
  <si>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</si>
  <si>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</si>
  <si>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</si>
  <si>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</si>
  <si>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</si>
  <si>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</si>
  <si>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</si>
  <si>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</si>
  <si>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</si>
  <si>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</si>
  <si>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</si>
  <si>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</si>
  <si>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</si>
  <si>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</si>
  <si>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</si>
  <si>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</si>
  <si>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</si>
  <si>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</si>
  <si>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</si>
  <si>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</si>
  <si>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</si>
  <si>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</si>
  <si>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</si>
  <si>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</si>
  <si>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</si>
  <si>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</si>
  <si>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</si>
  <si>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</si>
  <si>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</si>
  <si>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</si>
  <si>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</si>
  <si>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</si>
  <si>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</si>
  <si>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</si>
  <si>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</si>
  <si>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</si>
  <si>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</si>
  <si>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</si>
  <si>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</si>
  <si>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</si>
  <si>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</si>
  <si>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</si>
  <si>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</si>
  <si>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</si>
  <si>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</si>
  <si>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</si>
  <si>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</si>
  <si>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</si>
  <si>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</si>
  <si>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</si>
  <si>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</si>
  <si>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</si>
  <si>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</si>
  <si>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</si>
  <si>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</si>
  <si>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</si>
  <si>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</si>
  <si>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</si>
  <si>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</si>
  <si>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</si>
  <si>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</si>
  <si>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</si>
  <si>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</si>
  <si>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</si>
  <si>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</si>
  <si>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</si>
  <si>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</si>
  <si>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</si>
  <si>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</si>
  <si>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</si>
  <si>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</si>
  <si>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</si>
  <si>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</si>
  <si>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</si>
  <si>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</si>
  <si>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</si>
  <si>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</si>
  <si>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</si>
  <si>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</si>
  <si>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</si>
  <si>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</si>
  <si>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</si>
  <si>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</si>
  <si>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</si>
  <si>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</si>
  <si>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</si>
  <si>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</si>
  <si>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</si>
  <si>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</si>
  <si>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</si>
  <si>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</si>
  <si>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</si>
  <si>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</si>
  <si>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</si>
  <si>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</si>
  <si>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</si>
  <si>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</si>
  <si>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</si>
  <si>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</si>
  <si>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</si>
  <si>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</si>
  <si>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</si>
  <si>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</si>
  <si>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</si>
  <si>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</si>
  <si>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</si>
  <si>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</si>
  <si>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</si>
  <si>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</si>
  <si>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</si>
  <si>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</si>
  <si>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</si>
  <si>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</si>
  <si>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</si>
  <si>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</si>
  <si>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</si>
  <si>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</si>
  <si>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</si>
  <si>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</si>
  <si>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</si>
  <si>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</si>
  <si>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</si>
  <si>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</si>
  <si>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</si>
  <si>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</si>
  <si>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</si>
  <si>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</si>
  <si>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</si>
  <si>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</si>
  <si>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</si>
  <si>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</si>
  <si>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</si>
  <si>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</si>
  <si>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</si>
  <si>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</si>
  <si>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</si>
  <si>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</si>
  <si>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</si>
  <si>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</si>
  <si>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</si>
  <si>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</si>
  <si>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</si>
  <si>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</si>
  <si>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</si>
  <si>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</si>
  <si>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</si>
  <si>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</si>
  <si>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</si>
  <si>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</si>
  <si>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</si>
  <si>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</si>
  <si>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</si>
  <si>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</si>
  <si>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</si>
  <si>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</si>
  <si>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</si>
  <si>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</si>
  <si>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</si>
  <si>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</si>
  <si>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</si>
  <si>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</si>
  <si>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</si>
  <si>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</si>
  <si>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</si>
  <si>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</si>
  <si>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</si>
  <si>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</si>
  <si>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</si>
  <si>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</si>
  <si>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</si>
  <si>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</si>
  <si>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</si>
  <si>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</si>
  <si>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</si>
  <si>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</si>
  <si>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</si>
  <si>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</si>
  <si>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</si>
  <si>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</si>
  <si>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</si>
  <si>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</si>
  <si>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</si>
  <si>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</si>
  <si>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</si>
  <si>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</si>
  <si>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</si>
  <si>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</si>
  <si>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</si>
  <si>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</si>
  <si>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</si>
  <si>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</si>
  <si>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</si>
  <si>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</si>
  <si>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</si>
  <si>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</si>
  <si>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</si>
  <si>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</si>
  <si>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</si>
  <si>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</si>
  <si>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</si>
  <si>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</si>
  <si>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</si>
  <si>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</si>
  <si>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</si>
  <si>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</si>
  <si>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</si>
  <si>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</si>
  <si>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</si>
  <si>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</si>
  <si>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</si>
  <si>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</si>
  <si>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</si>
  <si>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</si>
  <si>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</si>
  <si>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</si>
  <si>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</si>
  <si>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</si>
  <si>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</si>
  <si>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</si>
  <si>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</si>
  <si>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</si>
  <si>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</si>
  <si>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</si>
  <si>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</si>
  <si>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</si>
  <si>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</si>
  <si>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</si>
  <si>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</si>
  <si>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</si>
  <si>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</si>
  <si>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</si>
  <si>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</si>
  <si>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</si>
  <si>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</si>
  <si>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</si>
  <si>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</si>
  <si>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</si>
  <si>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</si>
  <si>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</si>
  <si>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</si>
  <si>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</si>
  <si>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</si>
  <si>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</si>
  <si>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</si>
  <si>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</si>
  <si>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</si>
  <si>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</si>
  <si>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</si>
  <si>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</si>
  <si>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</si>
  <si>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</si>
  <si>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</si>
  <si>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</si>
  <si>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</si>
  <si>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</si>
  <si>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</si>
  <si>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</si>
  <si>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</si>
  <si>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</si>
  <si>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</si>
  <si>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</si>
  <si>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</si>
  <si>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</si>
  <si>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</si>
  <si>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</si>
  <si>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</si>
  <si>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</si>
  <si>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</si>
  <si>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</si>
  <si>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</si>
  <si>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</si>
  <si>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</si>
  <si>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</si>
  <si>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</si>
  <si>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</si>
  <si>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</si>
  <si>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</si>
  <si>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</si>
  <si>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</si>
  <si>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</si>
  <si>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</si>
  <si>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</si>
  <si>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</si>
  <si>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</si>
  <si>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</si>
  <si>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</si>
  <si>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</si>
  <si>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</si>
  <si>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</si>
  <si>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</si>
  <si>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</si>
  <si>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</si>
  <si>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</si>
  <si>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</si>
  <si>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</si>
  <si>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</si>
  <si>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</si>
  <si>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</si>
  <si>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</si>
  <si>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</si>
  <si>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</si>
  <si>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</si>
  <si>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</si>
  <si>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</si>
  <si>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</si>
  <si>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</si>
  <si>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</si>
  <si>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</si>
  <si>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</si>
  <si>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</si>
  <si>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</si>
  <si>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</si>
  <si>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</si>
  <si>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</si>
  <si>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</si>
  <si>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</si>
  <si>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</si>
  <si>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</si>
  <si>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</si>
  <si>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</si>
  <si>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</si>
  <si>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</si>
  <si>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</si>
  <si>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</si>
  <si>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</si>
  <si>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</si>
  <si>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</si>
  <si>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</si>
  <si>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</si>
  <si>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</si>
  <si>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</si>
  <si>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</si>
  <si>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</si>
  <si>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</si>
  <si>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</si>
  <si>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</si>
  <si>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</si>
  <si>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</si>
  <si>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</si>
  <si>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</si>
  <si>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</si>
  <si>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</si>
  <si>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</si>
  <si>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</si>
  <si>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</si>
  <si>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</si>
  <si>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</si>
  <si>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</si>
  <si>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</si>
  <si>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</si>
  <si>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</si>
  <si>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</si>
  <si>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</si>
  <si>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</si>
  <si>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</si>
  <si>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</si>
  <si>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</si>
  <si>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</si>
  <si>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</si>
  <si>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</si>
  <si>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</si>
  <si>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</si>
  <si>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</si>
  <si>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</si>
  <si>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</si>
  <si>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</si>
  <si>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</si>
  <si>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</si>
  <si>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</si>
  <si>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</si>
  <si>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</si>
  <si>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</si>
  <si>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</si>
  <si>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</si>
  <si>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</si>
  <si>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</si>
  <si>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</si>
  <si>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</si>
  <si>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</si>
  <si>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</si>
  <si>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</si>
  <si>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</si>
  <si>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</si>
  <si>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</si>
  <si>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</si>
  <si>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</si>
  <si>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</si>
  <si>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</si>
  <si>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</si>
  <si>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</si>
  <si>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</si>
  <si>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</si>
  <si>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</si>
  <si>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</si>
  <si>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</si>
  <si>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</si>
  <si>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</si>
  <si>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</si>
  <si>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</si>
  <si>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</si>
  <si>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</si>
  <si>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</si>
  <si>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</si>
  <si>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</si>
  <si>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</si>
  <si>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</si>
  <si>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</si>
  <si>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</si>
  <si>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</si>
  <si>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</si>
  <si>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</si>
  <si>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</si>
  <si>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</si>
  <si>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</si>
  <si>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</si>
  <si>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</si>
  <si>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</si>
  <si>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</si>
  <si>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</si>
  <si>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</si>
  <si>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</si>
  <si>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</si>
  <si>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</si>
  <si>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</si>
  <si>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</si>
  <si>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</si>
  <si>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</si>
  <si>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</si>
  <si>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</si>
  <si>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</si>
  <si>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</si>
  <si>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</si>
  <si>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</si>
  <si>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</si>
  <si>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</si>
  <si>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</si>
  <si>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</si>
  <si>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</si>
  <si>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</si>
  <si>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</si>
  <si>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</si>
  <si>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</si>
  <si>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</si>
  <si>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</si>
  <si>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</si>
  <si>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</si>
  <si>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</si>
  <si>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</si>
  <si>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</si>
  <si>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</si>
  <si>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</si>
  <si>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</si>
  <si>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</si>
  <si>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</si>
  <si>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</si>
  <si>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</si>
  <si>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</si>
  <si>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</si>
  <si>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</si>
  <si>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</si>
  <si>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</si>
  <si>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</si>
  <si>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</si>
  <si>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</si>
  <si>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</si>
  <si>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</si>
  <si>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</si>
  <si>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</si>
  <si>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</si>
  <si>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</si>
  <si>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</si>
  <si>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</si>
  <si>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</si>
  <si>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</si>
  <si>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</si>
  <si>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</si>
  <si>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</si>
  <si>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</si>
  <si>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</si>
  <si>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</si>
  <si>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</si>
  <si>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</si>
  <si>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</si>
  <si>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</si>
  <si>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</si>
  <si>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</si>
  <si>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</si>
  <si>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</si>
  <si>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</si>
  <si>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</si>
  <si>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</si>
  <si>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</si>
  <si>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</si>
  <si>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</si>
  <si>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</si>
  <si>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</si>
  <si>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</si>
  <si>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</si>
  <si>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</si>
  <si>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</si>
  <si>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</si>
  <si>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</si>
  <si>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</si>
  <si>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</si>
  <si>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</si>
  <si>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</si>
  <si>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</si>
  <si>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</si>
  <si>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</si>
  <si>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</si>
  <si>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</si>
  <si>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</si>
  <si>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</si>
  <si>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</si>
  <si>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</si>
  <si>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</si>
  <si>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</si>
  <si>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</si>
  <si>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</si>
  <si>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</si>
  <si>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</si>
  <si>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</si>
  <si>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</si>
  <si>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</si>
  <si>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</si>
  <si>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</si>
  <si>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</si>
  <si>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</si>
  <si>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</si>
  <si>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</si>
  <si>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</si>
  <si>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</si>
  <si>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</si>
  <si>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</si>
  <si>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</si>
  <si>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</si>
  <si>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</si>
  <si>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</si>
  <si>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</si>
  <si>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</si>
  <si>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</si>
  <si>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</si>
  <si>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</si>
  <si>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</si>
  <si>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</si>
  <si>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</si>
  <si>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</si>
  <si>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</si>
  <si>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</si>
  <si>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</si>
  <si>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</si>
  <si>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</si>
  <si>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</si>
  <si>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</si>
  <si>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</si>
  <si>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</si>
  <si>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</si>
  <si>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</si>
  <si>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</si>
  <si>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</si>
  <si>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</si>
  <si>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</si>
  <si>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</si>
  <si>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</si>
  <si>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</si>
  <si>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</si>
  <si>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</si>
  <si>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</si>
  <si>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</si>
  <si>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</si>
  <si>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</si>
  <si>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</si>
  <si>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</si>
  <si>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</si>
  <si>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</si>
  <si>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</si>
  <si>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</si>
  <si>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</si>
  <si>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</si>
  <si>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</si>
  <si>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</si>
  <si>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</si>
  <si>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</si>
  <si>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</si>
  <si>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</si>
  <si>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</si>
  <si>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</si>
  <si>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</si>
  <si>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</si>
  <si>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</si>
  <si>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</si>
  <si>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</si>
  <si>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</si>
  <si>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</si>
  <si>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</si>
  <si>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</si>
  <si>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</si>
  <si>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</si>
  <si>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</si>
  <si>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</si>
  <si>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</si>
  <si>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</si>
  <si>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</si>
  <si>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</si>
  <si>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</si>
  <si>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</si>
  <si>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</si>
  <si>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</si>
  <si>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</si>
  <si>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</si>
  <si>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</si>
  <si>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</si>
  <si>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</si>
  <si>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</si>
  <si>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</si>
  <si>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</si>
  <si>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</si>
  <si>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</si>
  <si>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</si>
  <si>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</si>
  <si>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</si>
  <si>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</si>
  <si>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</si>
  <si>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</si>
  <si>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</si>
  <si>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</si>
  <si>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</si>
  <si>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</si>
  <si>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</si>
  <si>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</si>
  <si>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</si>
  <si>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</si>
  <si>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</si>
  <si>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</si>
  <si>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</si>
  <si>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</si>
  <si>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</si>
  <si>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</si>
  <si>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</si>
  <si>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</si>
  <si>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</si>
  <si>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</si>
  <si>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</si>
  <si>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</si>
  <si>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</si>
  <si>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</si>
  <si>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</si>
  <si>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</si>
  <si>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</si>
  <si>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</si>
  <si>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</si>
  <si>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</si>
  <si>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</si>
  <si>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</si>
  <si>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</si>
  <si>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</si>
  <si>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</si>
  <si>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</si>
  <si>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</si>
  <si>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</si>
  <si>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</si>
  <si>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</si>
  <si>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</si>
  <si>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</si>
  <si>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</si>
  <si>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</si>
  <si>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</si>
  <si>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</si>
  <si>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</si>
  <si>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</si>
  <si>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</si>
  <si>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</si>
  <si>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</si>
  <si>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</si>
  <si>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</si>
  <si>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</si>
  <si>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</si>
  <si>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</si>
  <si>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</si>
  <si>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</si>
  <si>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</si>
  <si>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</si>
  <si>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</si>
  <si>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</si>
  <si>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</si>
  <si>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</si>
  <si>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</si>
  <si>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</si>
  <si>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</si>
  <si>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</si>
  <si>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</si>
  <si>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</si>
  <si>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</si>
  <si>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</si>
  <si>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</si>
  <si>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</si>
  <si>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</si>
  <si>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</si>
  <si>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</si>
  <si>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</si>
  <si>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</si>
  <si>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</si>
  <si>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</si>
  <si>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</si>
  <si>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</si>
  <si>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</si>
  <si>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</si>
  <si>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</si>
  <si>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</si>
  <si>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</si>
  <si>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</si>
  <si>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</si>
  <si>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</si>
  <si>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</si>
  <si>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</si>
  <si>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</si>
  <si>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</si>
  <si>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</si>
  <si>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</si>
  <si>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</si>
  <si>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</si>
  <si>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</si>
  <si>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</si>
  <si>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</si>
  <si>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</si>
  <si>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</si>
  <si>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</si>
  <si>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</si>
  <si>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</si>
  <si>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</si>
  <si>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</si>
  <si>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</si>
  <si>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</si>
  <si>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</si>
  <si>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</si>
  <si>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</si>
  <si>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</si>
  <si>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</si>
  <si>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</si>
  <si>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</si>
  <si>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</si>
  <si>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</si>
  <si>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</si>
  <si>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</si>
  <si>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</si>
  <si>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</si>
  <si>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</si>
  <si>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</si>
  <si>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</si>
  <si>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</si>
  <si>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</si>
  <si>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</si>
  <si>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</si>
  <si>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</si>
  <si>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</si>
  <si>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</si>
  <si>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</si>
  <si>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</si>
  <si>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</si>
  <si>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</si>
  <si>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</si>
  <si>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</si>
  <si>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</si>
  <si>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</si>
  <si>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</si>
  <si>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</si>
  <si>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</si>
  <si>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</si>
  <si>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</si>
  <si>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</si>
  <si>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</si>
  <si>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</si>
  <si>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</si>
  <si>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</si>
  <si>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</si>
  <si>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</si>
  <si>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</si>
  <si>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</si>
  <si>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</si>
  <si>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</si>
  <si>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</si>
  <si>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</si>
  <si>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</si>
  <si>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</si>
  <si>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</si>
  <si>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</si>
  <si>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</si>
  <si>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</si>
  <si>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</si>
  <si>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</si>
  <si>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</si>
  <si>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</si>
  <si>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</si>
  <si>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</si>
  <si>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</si>
  <si>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</si>
  <si>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</si>
  <si>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</si>
  <si>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</si>
  <si>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</si>
  <si>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</si>
  <si>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</si>
  <si>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</si>
  <si>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</si>
  <si>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</si>
  <si>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</si>
  <si>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</si>
  <si>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</si>
  <si>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</si>
  <si>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</si>
  <si>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</si>
  <si>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</si>
  <si>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</si>
  <si>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</si>
  <si>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</si>
  <si>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</si>
  <si>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</si>
  <si>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</si>
  <si>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</si>
  <si>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</si>
  <si>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</si>
  <si>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</si>
  <si>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</si>
  <si>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</si>
  <si>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</si>
  <si>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</si>
  <si>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</si>
  <si>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</si>
  <si>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</si>
  <si>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</si>
  <si>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</si>
  <si>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</si>
  <si>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</si>
  <si>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</si>
  <si>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</si>
  <si>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</si>
  <si>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</si>
  <si>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</si>
  <si>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</si>
  <si>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</si>
  <si>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</si>
  <si>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</si>
  <si>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</si>
  <si>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</si>
  <si>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</si>
  <si>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</si>
  <si>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</si>
  <si>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</si>
  <si>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</si>
  <si>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</si>
  <si>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</si>
  <si>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</si>
  <si>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</si>
  <si>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</si>
  <si>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</si>
  <si>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</si>
  <si>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</si>
  <si>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</si>
  <si>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</si>
  <si>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</si>
  <si>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</si>
  <si>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</si>
  <si>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</si>
  <si>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</si>
  <si>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</si>
  <si>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</si>
  <si>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</si>
  <si>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</si>
  <si>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</si>
  <si>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</si>
  <si>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</si>
  <si>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</si>
  <si>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</si>
  <si>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</si>
  <si>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</si>
  <si>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</si>
  <si>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</si>
  <si>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</si>
  <si>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</si>
  <si>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</si>
  <si>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</si>
  <si>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</si>
  <si>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</si>
  <si>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</si>
  <si>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</si>
  <si>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</si>
  <si>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</si>
  <si>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</si>
  <si>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</si>
  <si>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</si>
  <si>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</si>
  <si>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</si>
  <si>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</si>
  <si>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</si>
  <si>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</si>
  <si>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</si>
  <si>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</si>
  <si>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</si>
  <si>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</si>
  <si>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</si>
  <si>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</si>
  <si>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</si>
  <si>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</si>
  <si>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</si>
  <si>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</si>
  <si>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</si>
  <si>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</si>
  <si>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</si>
  <si>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</si>
  <si>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</si>
  <si>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</si>
  <si>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</si>
  <si>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</si>
  <si>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</si>
  <si>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</si>
  <si>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</si>
  <si>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</si>
  <si>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</si>
  <si>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</si>
  <si>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</si>
  <si>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</si>
  <si>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</si>
  <si>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</si>
  <si>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</si>
  <si>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</si>
  <si>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</si>
  <si>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</si>
  <si>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</si>
  <si>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</si>
  <si>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</si>
  <si>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</si>
  <si>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</si>
  <si>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</si>
  <si>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</si>
  <si>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</si>
  <si>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</si>
  <si>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</si>
  <si>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</si>
  <si>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</si>
  <si>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</si>
  <si>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</si>
  <si>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</si>
  <si>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</si>
  <si>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</si>
  <si>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</si>
  <si>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</si>
  <si>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</si>
  <si>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</si>
  <si>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</si>
  <si>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</si>
  <si>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</si>
  <si>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</si>
  <si>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</si>
  <si>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</si>
  <si>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</si>
  <si>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</si>
  <si>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</si>
  <si>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</si>
  <si>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</si>
  <si>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</si>
  <si>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</si>
  <si>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</si>
  <si>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</si>
  <si>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</si>
  <si>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</si>
  <si>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</si>
  <si>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</si>
  <si>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</si>
  <si>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</si>
  <si>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</si>
  <si>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</si>
  <si>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</si>
  <si>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</si>
  <si>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</si>
  <si>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</si>
  <si>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</si>
  <si>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</si>
  <si>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</si>
  <si>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</si>
  <si>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</si>
  <si>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</si>
  <si>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</si>
  <si>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</si>
  <si>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</si>
  <si>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</si>
  <si>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</si>
  <si>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</si>
  <si>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</si>
  <si>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</si>
  <si>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</si>
  <si>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</si>
  <si>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</si>
  <si>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</si>
  <si>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</si>
  <si>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</si>
  <si>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</si>
  <si>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</si>
  <si>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</si>
  <si>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</si>
  <si>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</si>
  <si>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</si>
  <si>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</si>
  <si>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</si>
  <si>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</si>
  <si>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</si>
  <si>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</si>
  <si>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</si>
  <si>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</si>
  <si>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</si>
  <si>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</si>
  <si>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</si>
  <si>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</si>
  <si>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</si>
  <si>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</si>
  <si>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</si>
  <si>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</si>
  <si>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</si>
  <si>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</si>
  <si>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</si>
  <si>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</si>
  <si>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</si>
  <si>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</si>
  <si>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</si>
  <si>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</si>
  <si>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</si>
  <si>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</si>
  <si>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</si>
  <si>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</si>
  <si>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</si>
  <si>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</si>
  <si>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</si>
  <si>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</si>
  <si>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</si>
  <si>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</si>
  <si>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</si>
  <si>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</si>
  <si>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</si>
  <si>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</si>
  <si>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</si>
  <si>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</si>
  <si>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</si>
  <si>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</si>
  <si>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</si>
  <si>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</si>
  <si>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</si>
  <si>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</si>
  <si>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</si>
  <si>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</si>
  <si>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</si>
  <si>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</si>
  <si>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</si>
  <si>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</si>
  <si>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</si>
  <si>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</si>
  <si>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</si>
  <si>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</si>
  <si>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</si>
  <si>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</si>
  <si>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</si>
  <si>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</si>
  <si>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</si>
  <si>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</si>
  <si>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</si>
  <si>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</si>
  <si>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</si>
  <si>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</si>
  <si>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</si>
  <si>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</si>
  <si>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</si>
  <si>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</si>
  <si>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</si>
  <si>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</si>
  <si>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</si>
  <si>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</si>
  <si>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</si>
  <si>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</si>
  <si>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</si>
  <si>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</si>
  <si>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</si>
  <si>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</si>
  <si>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</si>
  <si>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</si>
  <si>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</si>
  <si>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</si>
  <si>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</si>
  <si>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</si>
  <si>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</si>
  <si>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</si>
  <si>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</si>
  <si>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</si>
  <si>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</si>
  <si>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</si>
  <si>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</si>
  <si>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</si>
  <si>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</si>
  <si>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</si>
  <si>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</si>
  <si>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</si>
  <si>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</si>
  <si>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</si>
  <si>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</si>
  <si>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</si>
  <si>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</si>
  <si>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</si>
  <si>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</si>
  <si>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</si>
  <si>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</si>
  <si>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</si>
  <si>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</si>
  <si>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</si>
  <si>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</si>
  <si>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</si>
  <si>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</si>
  <si>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</si>
  <si>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</si>
  <si>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</si>
  <si>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</si>
  <si>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</si>
  <si>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</si>
  <si>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</si>
  <si>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</si>
  <si>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</si>
  <si>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</si>
  <si>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</si>
  <si>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</si>
  <si>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</si>
  <si>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</si>
  <si>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</si>
  <si>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</si>
  <si>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</si>
  <si>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</si>
  <si>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</si>
  <si>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</si>
  <si>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</si>
  <si>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</si>
  <si>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</si>
  <si>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</si>
  <si>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</si>
  <si>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</si>
  <si>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</si>
  <si>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</si>
  <si>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</si>
  <si>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</si>
  <si>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</si>
  <si>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</si>
  <si>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</si>
  <si>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</si>
  <si>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</si>
  <si>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</si>
  <si>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</si>
  <si>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</si>
  <si>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</si>
  <si>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</si>
  <si>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</si>
  <si>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</si>
  <si>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</si>
  <si>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</si>
  <si>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</si>
  <si>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</si>
  <si>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</si>
  <si>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</si>
  <si>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</si>
  <si>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</si>
  <si>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</si>
  <si>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</si>
  <si>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</si>
  <si>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</si>
  <si>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</si>
  <si>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</si>
  <si>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</si>
  <si>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</si>
  <si>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</si>
  <si>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</si>
  <si>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</si>
  <si>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</si>
  <si>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</si>
  <si>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</si>
  <si>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</si>
  <si>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</si>
  <si>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</si>
  <si>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</si>
  <si>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</si>
  <si>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</si>
  <si>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</si>
  <si>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</si>
  <si>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</si>
  <si>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</si>
  <si>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</si>
  <si>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</si>
  <si>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</si>
  <si>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</si>
  <si>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</si>
  <si>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</si>
  <si>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</si>
  <si>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</si>
  <si>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</si>
  <si>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</si>
  <si>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</si>
  <si>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</si>
  <si>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</si>
  <si>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</si>
  <si>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</si>
  <si>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</si>
  <si>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</si>
  <si>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</si>
  <si>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</si>
  <si>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</si>
  <si>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</si>
  <si>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</si>
  <si>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</si>
  <si>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</si>
  <si>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</si>
  <si>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</si>
  <si>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</si>
  <si>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</si>
  <si>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</si>
  <si>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</si>
  <si>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</si>
  <si>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</si>
  <si>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</si>
  <si>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</si>
  <si>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</si>
  <si>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</si>
  <si>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</si>
  <si>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</si>
  <si>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</si>
  <si>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</si>
  <si>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</si>
  <si>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</si>
  <si>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</si>
  <si>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</si>
  <si>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</si>
  <si>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</si>
  <si>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</si>
  <si>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</si>
  <si>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</si>
  <si>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</si>
  <si>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</si>
  <si>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</si>
  <si>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</si>
  <si>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</si>
  <si>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</si>
  <si>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</si>
  <si>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</si>
  <si>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</si>
  <si>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</si>
  <si>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</si>
  <si>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</si>
  <si>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</si>
  <si>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</si>
  <si>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</si>
  <si>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</si>
  <si>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</si>
  <si>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</si>
  <si>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</si>
  <si>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</si>
  <si>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</si>
  <si>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</si>
  <si>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</si>
  <si>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</si>
  <si>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</si>
  <si>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</si>
  <si>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</si>
  <si>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</si>
  <si>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</si>
  <si>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</si>
  <si>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</si>
  <si>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</si>
  <si>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</si>
  <si>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</si>
  <si>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</si>
  <si>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</si>
  <si>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</si>
  <si>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</si>
  <si>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</si>
  <si>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</si>
  <si>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</si>
  <si>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</si>
  <si>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</si>
  <si>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</si>
  <si>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</si>
  <si>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</si>
  <si>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</si>
  <si>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</si>
  <si>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</si>
  <si>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</si>
  <si>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</si>
  <si>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</si>
  <si>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</si>
  <si>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</si>
  <si>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</si>
  <si>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</si>
  <si>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</si>
  <si>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</si>
  <si>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</si>
  <si>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</si>
  <si>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</si>
  <si>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</si>
  <si>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</si>
  <si>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</si>
  <si>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</si>
  <si>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</si>
  <si>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</si>
  <si>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</si>
  <si>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</si>
  <si>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</si>
  <si>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</si>
  <si>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</si>
  <si>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</si>
  <si>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</si>
  <si>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</si>
  <si>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</si>
  <si>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</si>
  <si>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</si>
  <si>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</si>
  <si>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</si>
  <si>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</si>
  <si>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</si>
  <si>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</si>
  <si>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</si>
  <si>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</si>
  <si>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</si>
  <si>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</si>
  <si>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</si>
  <si>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</si>
  <si>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</si>
  <si>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</si>
  <si>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</si>
  <si>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</si>
  <si>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</si>
  <si>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</si>
  <si>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</si>
  <si>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</si>
  <si>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</si>
  <si>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</si>
  <si>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</si>
  <si>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</si>
  <si>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</si>
  <si>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</si>
  <si>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</si>
  <si>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</si>
  <si>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</si>
  <si>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</si>
  <si>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</si>
  <si>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</si>
  <si>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</si>
  <si>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</si>
  <si>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</si>
  <si>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</si>
  <si>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</si>
  <si>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</si>
  <si>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</si>
  <si>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</si>
  <si>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</si>
  <si>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</si>
  <si>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</si>
  <si>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</si>
  <si>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</si>
  <si>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</si>
  <si>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</si>
  <si>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</si>
  <si>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</si>
  <si>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</si>
  <si>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</si>
  <si>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</si>
  <si>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</si>
  <si>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</si>
  <si>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</si>
  <si>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</si>
  <si>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</si>
  <si>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</si>
  <si>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</si>
  <si>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</si>
  <si>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</si>
  <si>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</si>
  <si>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</si>
  <si>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</si>
  <si>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</si>
  <si>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</si>
  <si>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</si>
  <si>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</si>
  <si>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</si>
  <si>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</si>
  <si>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</si>
  <si>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</si>
  <si>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</si>
  <si>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</si>
  <si>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</si>
  <si>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</si>
  <si>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</si>
  <si>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</si>
  <si>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</si>
  <si>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</si>
  <si>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</si>
  <si>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</si>
  <si>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</si>
  <si>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</si>
  <si>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</si>
  <si>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</si>
  <si>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</si>
  <si>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</si>
  <si>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</si>
  <si>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</si>
  <si>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</si>
  <si>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</si>
  <si>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</si>
  <si>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</si>
  <si>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</si>
  <si>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</si>
  <si>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</si>
  <si>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</si>
  <si>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</si>
  <si>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</si>
  <si>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</si>
  <si>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</si>
  <si>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</si>
  <si>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</si>
  <si>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</si>
  <si>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</si>
  <si>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</si>
  <si>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</si>
  <si>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</si>
  <si>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</si>
  <si>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</si>
  <si>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</si>
  <si>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</si>
  <si>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</si>
  <si>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</si>
  <si>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</si>
  <si>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</si>
  <si>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</si>
  <si>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</si>
  <si>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</si>
  <si>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</si>
  <si>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</si>
  <si>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</si>
  <si>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</si>
  <si>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</si>
  <si>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</si>
  <si>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</si>
  <si>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</si>
  <si>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</si>
  <si>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</si>
  <si>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</si>
  <si>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</si>
  <si>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</si>
  <si>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</si>
  <si>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</si>
  <si>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</si>
  <si>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</si>
  <si>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</si>
  <si>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</si>
  <si>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</si>
  <si>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</si>
  <si>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</si>
  <si>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</si>
  <si>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</si>
  <si>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</si>
  <si>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</si>
  <si>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</si>
  <si>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</si>
  <si>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</si>
  <si>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</si>
  <si>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</si>
  <si>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</si>
  <si>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</si>
  <si>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</si>
  <si>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</si>
  <si>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</si>
  <si>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</si>
  <si>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</si>
  <si>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</si>
  <si>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</si>
  <si>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</si>
  <si>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</si>
  <si>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</si>
  <si>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</si>
  <si>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</si>
  <si>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</si>
  <si>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</si>
  <si>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</si>
  <si>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</si>
  <si>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</si>
  <si>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</si>
  <si>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</si>
  <si>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</si>
  <si>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</si>
  <si>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</si>
  <si>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</si>
  <si>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</si>
  <si>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</si>
  <si>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</si>
  <si>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</si>
  <si>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</si>
  <si>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</si>
  <si>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</si>
  <si>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</si>
  <si>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</si>
  <si>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</si>
  <si>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</si>
  <si>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</si>
  <si>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</si>
  <si>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</si>
  <si>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</si>
  <si>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</si>
  <si>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</si>
  <si>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</si>
  <si>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</si>
  <si>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</si>
  <si>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</si>
  <si>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</si>
  <si>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</si>
  <si>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</si>
  <si>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</si>
  <si>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</si>
  <si>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</si>
  <si>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</si>
  <si>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</si>
  <si>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</si>
  <si>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</si>
  <si>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</si>
  <si>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</si>
  <si>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</si>
  <si>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</si>
  <si>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</si>
  <si>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</si>
  <si>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</si>
  <si>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</si>
  <si>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</si>
  <si>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</si>
  <si>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</si>
  <si>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</si>
  <si>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</si>
  <si>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</si>
  <si>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</si>
  <si>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</si>
  <si>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</si>
  <si>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</si>
  <si>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</si>
  <si>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</si>
  <si>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</si>
  <si>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</si>
  <si>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</si>
  <si>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</si>
  <si>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</si>
  <si>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</si>
  <si>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</si>
  <si>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</si>
  <si>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</si>
  <si>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</si>
  <si>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</si>
  <si>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</si>
  <si>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</si>
  <si>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</si>
  <si>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</si>
  <si>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</si>
  <si>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</si>
  <si>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</si>
  <si>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</si>
  <si>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</si>
  <si>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</si>
  <si>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</si>
  <si>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</si>
  <si>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</si>
  <si>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</si>
  <si>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</si>
  <si>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</si>
  <si>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</si>
  <si>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</si>
  <si>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</si>
  <si>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</si>
  <si>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</si>
  <si>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</si>
  <si>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</si>
  <si>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</si>
  <si>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</si>
  <si>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</si>
  <si>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</si>
  <si>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</si>
  <si>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</si>
  <si>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</si>
  <si>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</si>
  <si>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</si>
  <si>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</si>
  <si>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</si>
  <si>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</si>
  <si>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</si>
  <si>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</si>
  <si>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</si>
  <si>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</si>
  <si>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</si>
  <si>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</si>
  <si>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</si>
  <si>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</si>
  <si>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</si>
  <si>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</si>
  <si>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</si>
  <si>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</si>
  <si>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</si>
  <si>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</si>
  <si>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</si>
  <si>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</si>
  <si>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</si>
  <si>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</si>
  <si>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</si>
  <si>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</si>
  <si>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</si>
  <si>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</si>
  <si>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</si>
  <si>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</si>
  <si>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</si>
  <si>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</si>
  <si>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</si>
  <si>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</si>
  <si>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</si>
  <si>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</si>
  <si>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</si>
  <si>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</si>
  <si>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</si>
  <si>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</si>
  <si>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</si>
  <si>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</si>
  <si>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</si>
  <si>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</si>
  <si>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</si>
  <si>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</si>
  <si>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</si>
  <si>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</si>
  <si>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</si>
  <si>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</si>
  <si>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</si>
  <si>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</si>
  <si>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</si>
  <si>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</si>
  <si>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</si>
  <si>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</si>
  <si>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</si>
  <si>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</si>
  <si>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</si>
  <si>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</si>
  <si>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</si>
  <si>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</si>
  <si>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</si>
  <si>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</si>
  <si>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</si>
  <si>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</si>
  <si>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</si>
  <si>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</si>
  <si>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</si>
  <si>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</si>
  <si>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</si>
  <si>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</si>
  <si>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</si>
  <si>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</si>
  <si>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</si>
  <si>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</si>
  <si>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</si>
  <si>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</si>
  <si>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</si>
  <si>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</si>
  <si>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</si>
  <si>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</si>
  <si>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</si>
  <si>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</si>
  <si>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</si>
  <si>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</si>
  <si>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</si>
  <si>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</si>
  <si>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</si>
  <si>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</si>
  <si>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</si>
  <si>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</si>
  <si>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</si>
  <si>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</si>
  <si>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</si>
  <si>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</si>
  <si>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</si>
  <si>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</si>
  <si>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</si>
  <si>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</si>
  <si>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</si>
  <si>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</si>
  <si>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</si>
  <si>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</si>
  <si>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</si>
  <si>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</si>
  <si>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</si>
  <si>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</si>
  <si>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</si>
  <si>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</si>
  <si>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</si>
  <si>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</si>
  <si>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</si>
  <si>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</si>
  <si>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</si>
  <si>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</si>
  <si>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</si>
  <si>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</si>
  <si>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</si>
  <si>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</si>
  <si>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</si>
  <si>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</si>
  <si>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</si>
  <si>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</si>
  <si>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</si>
  <si>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</si>
  <si>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</si>
  <si>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</si>
  <si>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</si>
  <si>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</si>
  <si>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</si>
  <si>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</si>
  <si>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</si>
  <si>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</si>
  <si>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</si>
  <si>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</si>
  <si>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</si>
  <si>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</si>
  <si>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</si>
  <si>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</si>
  <si>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</si>
  <si>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</si>
  <si>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</si>
  <si>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</si>
  <si>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</si>
  <si>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</si>
  <si>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</si>
  <si>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</si>
  <si>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</si>
  <si>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</si>
  <si>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</si>
  <si>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</si>
  <si>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</si>
  <si>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</si>
  <si>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</si>
  <si>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</si>
  <si>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</si>
  <si>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</si>
  <si>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</si>
  <si>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</si>
  <si>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</si>
  <si>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</si>
  <si>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</si>
  <si>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</si>
  <si>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</si>
  <si>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</si>
  <si>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</si>
  <si>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</si>
  <si>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</si>
  <si>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</si>
  <si>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</si>
  <si>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</si>
  <si>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</si>
  <si>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</si>
  <si>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</si>
  <si>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</si>
  <si>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</si>
  <si>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</si>
  <si>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</si>
  <si>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</si>
  <si>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</si>
  <si>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</si>
  <si>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</si>
  <si>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</si>
  <si>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</si>
  <si>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</si>
  <si>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</si>
  <si>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</si>
  <si>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</si>
  <si>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</si>
  <si>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</si>
  <si>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</si>
  <si>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</si>
  <si>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</si>
  <si>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</si>
  <si>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</si>
  <si>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</si>
  <si>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</si>
  <si>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</si>
  <si>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</si>
  <si>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</si>
  <si>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</si>
  <si>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</si>
  <si>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</si>
  <si>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</si>
  <si>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</si>
  <si>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</si>
  <si>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</si>
  <si>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</si>
  <si>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</si>
  <si>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</si>
  <si>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</si>
  <si>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</si>
  <si>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</si>
  <si>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</si>
  <si>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</si>
  <si>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</si>
  <si>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</si>
  <si>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</si>
  <si>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</si>
  <si>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</si>
  <si>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</si>
  <si>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</si>
  <si>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</si>
  <si>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</si>
  <si>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</si>
  <si>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</si>
  <si>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</si>
  <si>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</si>
  <si>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</si>
  <si>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</si>
  <si>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</si>
  <si>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</si>
  <si>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</si>
  <si>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</si>
  <si>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</si>
  <si>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</si>
  <si>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</si>
  <si>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</si>
  <si>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</si>
  <si>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</si>
  <si>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</si>
  <si>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</si>
  <si>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</si>
  <si>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</si>
  <si>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</si>
  <si>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</si>
  <si>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</si>
  <si>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</si>
  <si>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</si>
  <si>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</si>
  <si>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</si>
  <si>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</si>
  <si>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</si>
  <si>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</si>
  <si>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</si>
  <si>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</si>
  <si>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</si>
  <si>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</si>
  <si>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</si>
  <si>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</si>
  <si>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</si>
  <si>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</si>
  <si>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</si>
  <si>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</si>
  <si>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</si>
  <si>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</si>
  <si>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</si>
  <si>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</si>
  <si>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</si>
  <si>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</si>
  <si>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</si>
  <si>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</si>
  <si>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</si>
  <si>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</si>
  <si>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</si>
  <si>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</si>
  <si>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</si>
  <si>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</si>
  <si>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</si>
  <si>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</si>
  <si>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</si>
  <si>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</si>
  <si>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</si>
  <si>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</si>
  <si>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</si>
  <si>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</si>
  <si>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</si>
  <si>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</si>
  <si>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</si>
  <si>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</si>
  <si>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</si>
  <si>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</si>
  <si>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</si>
  <si>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</si>
  <si>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</si>
  <si>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</si>
  <si>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</si>
  <si>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</si>
  <si>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</si>
  <si>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</si>
  <si>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</si>
  <si>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</si>
  <si>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</si>
  <si>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</si>
  <si>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</si>
  <si>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</si>
  <si>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</si>
  <si>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</si>
  <si>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</si>
  <si>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</si>
  <si>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</si>
  <si>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</si>
  <si>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</si>
  <si>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</si>
  <si>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</si>
  <si>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</si>
  <si>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</si>
  <si>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</si>
  <si>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</si>
  <si>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</si>
  <si>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</si>
  <si>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</si>
  <si>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</si>
  <si>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</si>
  <si>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</si>
  <si>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</si>
  <si>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</si>
  <si>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</si>
  <si>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</si>
  <si>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</si>
  <si>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</si>
  <si>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</si>
  <si>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</si>
  <si>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</si>
  <si>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</si>
  <si>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</si>
  <si>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</si>
  <si>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</si>
  <si>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</si>
  <si>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</si>
  <si>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</si>
  <si>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</si>
  <si>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</si>
  <si>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</si>
  <si>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</si>
  <si>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</si>
  <si>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</si>
  <si>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</si>
  <si>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</si>
  <si>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</si>
  <si>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</si>
  <si>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</si>
  <si>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</si>
  <si>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</si>
  <si>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</si>
  <si>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</si>
  <si>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</si>
  <si>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</si>
  <si>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</si>
  <si>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</si>
  <si>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</si>
  <si>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</si>
  <si>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</si>
  <si>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</si>
  <si>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</si>
  <si>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</si>
  <si>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</si>
  <si>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</si>
  <si>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</si>
  <si>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</si>
  <si>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</si>
  <si>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</si>
  <si>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</si>
  <si>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</si>
  <si>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</si>
  <si>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</si>
  <si>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</si>
  <si>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</si>
  <si>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</si>
  <si>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</si>
  <si>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</si>
  <si>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</si>
  <si>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</si>
  <si>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</si>
  <si>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</si>
  <si>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</si>
  <si>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</si>
  <si>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</si>
  <si>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</si>
  <si>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</si>
  <si>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</si>
  <si>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</si>
  <si>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</si>
  <si>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</si>
  <si>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</si>
  <si>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</si>
  <si>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</si>
  <si>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</si>
  <si>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</si>
  <si>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</si>
  <si>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</si>
  <si>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</si>
  <si>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</si>
  <si>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</si>
  <si>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</si>
  <si>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</si>
  <si>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</si>
  <si>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</si>
  <si>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</si>
  <si>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</si>
  <si>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</si>
  <si>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</si>
  <si>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</si>
  <si>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</si>
  <si>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</si>
  <si>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</si>
  <si>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</si>
  <si>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</si>
  <si>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</si>
  <si>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</si>
  <si>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</si>
  <si>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</si>
  <si>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</si>
  <si>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</si>
  <si>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</si>
  <si>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</si>
  <si>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</si>
  <si>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</si>
  <si>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</si>
  <si>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</si>
  <si>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</si>
  <si>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</si>
  <si>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</si>
  <si>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</si>
  <si>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</si>
  <si>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</si>
  <si>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</si>
  <si>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</si>
  <si>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</si>
  <si>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</si>
  <si>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</si>
  <si>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</si>
  <si>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</si>
  <si>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</si>
  <si>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</si>
  <si>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</si>
  <si>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</si>
  <si>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</si>
  <si>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</si>
  <si>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</si>
  <si>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</si>
  <si>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</si>
  <si>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</si>
  <si>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</si>
  <si>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</si>
  <si>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</si>
  <si>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</si>
  <si>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</si>
  <si>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</si>
  <si>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</si>
  <si>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</si>
  <si>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</si>
  <si>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</si>
  <si>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</si>
  <si>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</si>
  <si>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</si>
  <si>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</si>
  <si>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</si>
  <si>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</si>
  <si>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</si>
  <si>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</si>
  <si>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</si>
  <si>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</si>
  <si>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</si>
  <si>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</si>
  <si>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</si>
  <si>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</si>
  <si>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</si>
  <si>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</si>
  <si>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</si>
  <si>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</si>
  <si>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</si>
  <si>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</si>
  <si>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</si>
  <si>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</si>
  <si>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</si>
  <si>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</si>
  <si>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</si>
  <si>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</si>
  <si>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</si>
  <si>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</si>
  <si>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</si>
  <si>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</si>
  <si>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</si>
  <si>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</si>
  <si>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</si>
  <si>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</si>
  <si>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</si>
  <si>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</si>
  <si>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</si>
  <si>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</si>
  <si>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</si>
  <si>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</si>
  <si>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</si>
  <si>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</si>
  <si>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</si>
  <si>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</si>
  <si>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</si>
  <si>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</si>
  <si>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</si>
  <si>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</si>
  <si>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</si>
  <si>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</si>
  <si>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</si>
  <si>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</si>
  <si>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</si>
  <si>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</si>
  <si>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</si>
  <si>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</si>
  <si>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</si>
  <si>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</si>
  <si>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</si>
  <si>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</si>
  <si>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</si>
  <si>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</si>
  <si>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</si>
  <si>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</si>
  <si>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</si>
  <si>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</si>
  <si>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</si>
  <si>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</si>
  <si>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</si>
  <si>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</si>
  <si>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</si>
  <si>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</si>
  <si>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</si>
  <si>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</si>
  <si>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</si>
  <si>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</si>
  <si>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</si>
  <si>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</si>
  <si>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</si>
  <si>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</si>
  <si>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</si>
  <si>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</si>
  <si>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</si>
  <si>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</si>
  <si>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</si>
  <si>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</si>
  <si>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</si>
  <si>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</si>
  <si>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</si>
  <si>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</si>
  <si>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</si>
  <si>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</si>
  <si>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</si>
  <si>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</si>
  <si>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</si>
  <si>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</si>
  <si>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</si>
  <si>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</si>
  <si>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</si>
  <si>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</si>
  <si>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</si>
  <si>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</si>
  <si>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</si>
  <si>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</si>
  <si>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</si>
  <si>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</si>
  <si>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</si>
  <si>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</si>
  <si>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</si>
  <si>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</si>
  <si>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</si>
  <si>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</si>
  <si>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</si>
  <si>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</si>
  <si>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</si>
  <si>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</si>
  <si>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</si>
  <si>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</si>
  <si>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</si>
  <si>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</si>
  <si>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</si>
  <si>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</si>
  <si>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</si>
  <si>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</si>
  <si>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</si>
  <si>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</si>
  <si>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</si>
  <si>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</si>
  <si>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</si>
  <si>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</si>
  <si>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</si>
  <si>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</si>
  <si>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</si>
  <si>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</si>
  <si>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</si>
  <si>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</si>
  <si>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</si>
  <si>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</si>
  <si>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</si>
  <si>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</si>
  <si>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</si>
  <si>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</si>
  <si>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</si>
  <si>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</si>
  <si>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</si>
  <si>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</si>
  <si>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</si>
  <si>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</si>
  <si>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</si>
  <si>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</si>
  <si>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</si>
  <si>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</si>
  <si>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</si>
  <si>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</si>
  <si>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</si>
  <si>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</si>
  <si>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</si>
  <si>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</si>
  <si>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</si>
  <si>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</si>
  <si>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</si>
  <si>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</si>
  <si>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</si>
  <si>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</si>
  <si>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</si>
  <si>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</si>
  <si>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</si>
  <si>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</si>
  <si>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</si>
  <si>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</si>
  <si>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</si>
  <si>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</si>
  <si>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</si>
  <si>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</si>
  <si>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</si>
  <si>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</si>
  <si>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</si>
  <si>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</si>
  <si>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</si>
  <si>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</si>
  <si>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</si>
  <si>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</si>
  <si>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</si>
  <si>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</si>
  <si>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</si>
  <si>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</si>
  <si>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</si>
  <si>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</si>
  <si>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</si>
  <si>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</si>
  <si>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</si>
  <si>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</si>
  <si>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</si>
  <si>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</si>
  <si>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</si>
  <si>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</si>
  <si>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</si>
  <si>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</si>
  <si>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</si>
  <si>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</si>
  <si>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</si>
  <si>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</si>
  <si>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</si>
  <si>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</si>
  <si>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</si>
  <si>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</si>
  <si>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</si>
  <si>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</si>
  <si>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</si>
  <si>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</si>
  <si>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</si>
  <si>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</si>
  <si>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</si>
  <si>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</si>
  <si>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</si>
  <si>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</si>
  <si>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</si>
  <si>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</si>
  <si>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</si>
  <si>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</si>
  <si>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</si>
  <si>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</si>
  <si>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</si>
  <si>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</si>
  <si>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</si>
  <si>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</si>
  <si>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</si>
  <si>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</si>
  <si>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</si>
  <si>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</si>
  <si>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</si>
  <si>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</si>
  <si>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</si>
  <si>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</si>
  <si>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</si>
  <si>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</si>
  <si>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</si>
  <si>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</si>
  <si>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</si>
  <si>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</si>
  <si>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</si>
  <si>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</si>
  <si>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</si>
  <si>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</si>
  <si>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</si>
  <si>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</si>
  <si>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</si>
  <si>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</si>
  <si>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</si>
  <si>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</si>
  <si>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</si>
  <si>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</si>
  <si>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</si>
  <si>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</si>
  <si>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</si>
  <si>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</si>
  <si>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</si>
  <si>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</si>
  <si>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</si>
  <si>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</si>
  <si>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</si>
  <si>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</si>
  <si>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</si>
  <si>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</si>
  <si>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</si>
  <si>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</si>
  <si>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</si>
  <si>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</si>
  <si>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</si>
  <si>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</si>
  <si>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</si>
  <si>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</si>
  <si>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</si>
  <si>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</si>
  <si>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</si>
  <si>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</si>
  <si>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</si>
  <si>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</si>
  <si>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</si>
  <si>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</si>
  <si>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</si>
  <si>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</si>
  <si>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</si>
  <si>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</si>
  <si>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</si>
  <si>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</si>
  <si>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</si>
  <si>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</si>
  <si>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</si>
  <si>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</si>
  <si>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</si>
  <si>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</si>
  <si>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</si>
  <si>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</si>
  <si>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</si>
  <si>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</si>
  <si>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</si>
  <si>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</si>
  <si>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</si>
  <si>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</si>
  <si>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</si>
  <si>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</si>
  <si>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</si>
  <si>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</si>
  <si>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</si>
  <si>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</si>
  <si>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</si>
  <si>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</si>
  <si>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</si>
  <si>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</si>
  <si>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</si>
  <si>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</si>
  <si>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</si>
  <si>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</si>
  <si>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</si>
  <si>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</si>
  <si>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</si>
  <si>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</si>
  <si>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</si>
  <si>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</si>
  <si>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</si>
  <si>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</si>
  <si>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</si>
  <si>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</si>
  <si>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</si>
  <si>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</si>
  <si>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</si>
  <si>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</si>
  <si>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</si>
  <si>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</si>
  <si>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</si>
  <si>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</si>
  <si>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</si>
  <si>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</si>
  <si>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</si>
  <si>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</si>
  <si>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</si>
  <si>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</si>
  <si>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</si>
  <si>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</si>
  <si>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</si>
  <si>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</si>
  <si>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</si>
  <si>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</si>
  <si>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</si>
  <si>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</si>
  <si>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</si>
  <si>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</si>
  <si>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</si>
  <si>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</si>
  <si>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</si>
  <si>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</si>
  <si>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</si>
  <si>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</si>
  <si>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</si>
  <si>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</si>
  <si>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</si>
  <si>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</si>
  <si>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</si>
  <si>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</si>
  <si>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</si>
  <si>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</si>
  <si>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</si>
  <si>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</si>
  <si>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</si>
  <si>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</si>
  <si>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</si>
  <si>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</si>
  <si>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</si>
  <si>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</si>
  <si>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</si>
  <si>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</si>
  <si>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</si>
  <si>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</si>
  <si>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</si>
  <si>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</si>
  <si>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</si>
  <si>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</si>
  <si>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</si>
  <si>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</si>
  <si>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</si>
  <si>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</si>
  <si>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</si>
  <si>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</si>
  <si>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</si>
  <si>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</si>
  <si>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</si>
  <si>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</si>
  <si>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</si>
  <si>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</si>
  <si>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</si>
  <si>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</si>
  <si>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</si>
  <si>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</si>
  <si>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</si>
  <si>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</si>
  <si>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</si>
  <si>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</si>
  <si>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</si>
  <si>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</si>
  <si>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</si>
  <si>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</si>
  <si>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</si>
  <si>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</si>
  <si>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</si>
  <si>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</si>
  <si>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</si>
  <si>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</si>
  <si>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</si>
  <si>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</si>
  <si>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</si>
  <si>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</si>
  <si>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</si>
  <si>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</si>
  <si>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</si>
  <si>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</si>
  <si>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</si>
  <si>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</si>
  <si>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</si>
  <si>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</si>
  <si>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</si>
  <si>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</si>
  <si>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</si>
  <si>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</si>
  <si>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</si>
  <si>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</si>
  <si>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</si>
  <si>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</si>
  <si>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</si>
  <si>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</si>
  <si>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</si>
  <si>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</si>
  <si>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</si>
  <si>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</si>
  <si>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</si>
  <si>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</si>
  <si>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</si>
  <si>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</si>
  <si>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</si>
  <si>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</si>
  <si>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</si>
  <si>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</si>
  <si>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</si>
  <si>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</si>
  <si>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</si>
  <si>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</si>
  <si>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</si>
  <si>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</si>
  <si>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</si>
  <si>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</si>
  <si>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</si>
  <si>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</si>
  <si>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</si>
  <si>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</si>
  <si>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</si>
  <si>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</si>
  <si>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</si>
  <si>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</si>
  <si>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</si>
  <si>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</si>
  <si>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</si>
  <si>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</si>
  <si>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</si>
  <si>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</si>
  <si>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</si>
  <si>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</si>
  <si>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</si>
  <si>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</si>
  <si>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</si>
  <si>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</si>
  <si>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</si>
  <si>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</si>
  <si>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</si>
  <si>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</si>
  <si>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</si>
  <si>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</si>
  <si>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</si>
  <si>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</si>
  <si>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</si>
  <si>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</si>
  <si>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</si>
  <si>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</si>
  <si>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</si>
  <si>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</si>
  <si>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</si>
  <si>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</si>
  <si>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</si>
  <si>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</si>
  <si>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</si>
  <si>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</si>
  <si>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</si>
  <si>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</si>
  <si>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</si>
  <si>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</si>
  <si>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</si>
  <si>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</si>
  <si>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</si>
  <si>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</si>
  <si>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</si>
  <si>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</si>
  <si>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</si>
  <si>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</si>
  <si>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</si>
  <si>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</si>
  <si>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</si>
  <si>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</si>
  <si>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</si>
  <si>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</si>
  <si>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</si>
  <si>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</si>
  <si>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</si>
  <si>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</si>
  <si>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</si>
  <si>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</si>
  <si>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</si>
  <si>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</si>
  <si>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</si>
  <si>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</si>
  <si>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</si>
  <si>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</si>
  <si>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</si>
  <si>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</si>
  <si>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</si>
  <si>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</si>
  <si>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</si>
  <si>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</si>
  <si>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</si>
  <si>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</si>
  <si>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</si>
  <si>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</si>
  <si>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</si>
  <si>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</si>
  <si>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</si>
  <si>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</si>
  <si>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</si>
  <si>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</si>
  <si>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</si>
  <si>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</si>
  <si>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</si>
  <si>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</si>
  <si>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</si>
  <si>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</si>
  <si>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</si>
  <si>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</si>
  <si>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</si>
  <si>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</si>
  <si>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</si>
  <si>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</si>
  <si>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</si>
  <si>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</si>
  <si>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</si>
  <si>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</si>
  <si>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</si>
  <si>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</si>
  <si>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</si>
  <si>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</si>
  <si>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</si>
  <si>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</si>
  <si>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</si>
  <si>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</si>
  <si>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</si>
  <si>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</si>
  <si>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</si>
  <si>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</si>
  <si>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</si>
  <si>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</si>
  <si>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</si>
  <si>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</si>
  <si>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</si>
  <si>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</si>
  <si>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</si>
  <si>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</si>
  <si>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</si>
  <si>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</si>
  <si>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</si>
  <si>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</si>
  <si>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</si>
  <si>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</si>
  <si>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</si>
  <si>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</si>
  <si>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</si>
  <si>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</si>
  <si>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</si>
  <si>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</si>
  <si>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</si>
  <si>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</si>
  <si>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</si>
  <si>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</si>
  <si>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</si>
  <si>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</si>
  <si>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</si>
  <si>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</si>
  <si>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</si>
  <si>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</si>
  <si>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</si>
  <si>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</si>
  <si>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</si>
  <si>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</si>
  <si>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</si>
  <si>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</si>
  <si>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</si>
  <si>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</si>
  <si>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</si>
  <si>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</si>
  <si>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</si>
  <si>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</si>
  <si>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</si>
  <si>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</si>
  <si>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</si>
  <si>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</si>
  <si>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</si>
  <si>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</si>
  <si>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</si>
  <si>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</si>
  <si>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</si>
  <si>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</si>
  <si>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</si>
  <si>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</si>
  <si>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</si>
  <si>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</si>
  <si>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</si>
  <si>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</si>
  <si>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</si>
  <si>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</si>
  <si>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</si>
  <si>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</si>
  <si>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</si>
  <si>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</si>
  <si>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</si>
  <si>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</si>
  <si>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</si>
  <si>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</si>
  <si>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</si>
  <si>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</si>
  <si>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</si>
  <si>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</si>
  <si>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</si>
  <si>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</si>
  <si>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</si>
  <si>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</si>
  <si>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</si>
  <si>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</si>
  <si>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</si>
  <si>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</si>
  <si>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</si>
  <si>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</si>
  <si>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</si>
  <si>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</si>
  <si>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</si>
  <si>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</si>
  <si>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</si>
  <si>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</si>
  <si>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</si>
  <si>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</si>
  <si>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</si>
  <si>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</si>
  <si>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</si>
  <si>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</si>
  <si>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</si>
  <si>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</si>
  <si>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</si>
  <si>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</si>
  <si>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</si>
  <si>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</si>
  <si>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</si>
  <si>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</si>
  <si>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</si>
  <si>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</si>
  <si>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</si>
  <si>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</si>
  <si>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</si>
  <si>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</si>
  <si>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</si>
  <si>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</si>
  <si>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</si>
  <si>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</si>
  <si>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</si>
  <si>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</si>
  <si>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</si>
  <si>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</si>
  <si>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</si>
  <si>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</si>
  <si>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</si>
  <si>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</si>
  <si>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</si>
  <si>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</si>
  <si>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</si>
  <si>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</si>
  <si>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</si>
  <si>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</si>
  <si>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</si>
  <si>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</si>
  <si>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</si>
  <si>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</si>
  <si>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</si>
  <si>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</si>
  <si>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</si>
  <si>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</si>
  <si>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</si>
  <si>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</si>
  <si>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</si>
  <si>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</si>
  <si>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</si>
  <si>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</si>
  <si>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</si>
  <si>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</si>
  <si>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</si>
  <si>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</si>
  <si>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</si>
  <si>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</si>
  <si>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</si>
  <si>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</si>
  <si>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</si>
  <si>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</si>
  <si>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</si>
  <si>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</si>
  <si>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</si>
  <si>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</si>
  <si>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</si>
  <si>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</si>
  <si>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</si>
  <si>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</si>
  <si>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</si>
  <si>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</si>
  <si>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</si>
  <si>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</si>
  <si>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</si>
  <si>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</si>
  <si>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</si>
  <si>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</si>
  <si>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</si>
  <si>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</si>
  <si>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</si>
  <si>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</si>
  <si>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</si>
  <si>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</si>
  <si>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</si>
  <si>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</si>
  <si>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</si>
  <si>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</si>
  <si>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</si>
  <si>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</si>
  <si>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</si>
  <si>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</si>
  <si>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</si>
  <si>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</si>
  <si>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</si>
  <si>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</si>
  <si>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</si>
  <si>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</si>
  <si>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</si>
  <si>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</si>
  <si>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</si>
  <si>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</si>
  <si>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</si>
  <si>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</si>
  <si>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</si>
  <si>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</si>
  <si>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</si>
  <si>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</si>
  <si>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</si>
  <si>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</si>
  <si>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</si>
  <si>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</si>
  <si>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</si>
  <si>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</si>
  <si>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</si>
  <si>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</si>
  <si>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</si>
  <si>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</si>
  <si>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</si>
  <si>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</si>
  <si>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</si>
  <si>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</si>
  <si>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</si>
  <si>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</si>
  <si>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</si>
  <si>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</si>
  <si>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</si>
  <si>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</si>
  <si>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</si>
  <si>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</si>
  <si>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</si>
  <si>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</si>
  <si>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</si>
  <si>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</si>
  <si>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</si>
  <si>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</si>
  <si>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</si>
  <si>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</si>
  <si>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</si>
  <si>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</si>
  <si>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</si>
  <si>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</si>
  <si>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</si>
  <si>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</si>
  <si>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</si>
  <si>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</si>
  <si>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</si>
  <si>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</si>
  <si>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</si>
  <si>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</si>
  <si>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</si>
  <si>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</si>
  <si>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</si>
  <si>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</si>
  <si>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</si>
  <si>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</si>
  <si>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</si>
  <si>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</si>
  <si>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</si>
  <si>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</si>
  <si>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</si>
  <si>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</si>
  <si>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</si>
  <si>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</si>
  <si>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</si>
  <si>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</si>
  <si>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</si>
  <si>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</si>
  <si>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</si>
  <si>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</si>
  <si>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</si>
  <si>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</si>
  <si>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</si>
  <si>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</si>
  <si>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</si>
  <si>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</si>
  <si>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</si>
  <si>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</si>
  <si>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</si>
  <si>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</si>
  <si>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</si>
  <si>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</si>
  <si>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</si>
  <si>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</si>
  <si>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</si>
  <si>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</si>
  <si>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</si>
  <si>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</si>
  <si>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</si>
  <si>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</si>
  <si>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</si>
  <si>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</si>
  <si>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</si>
  <si>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</si>
  <si>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</si>
  <si>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</si>
  <si>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</si>
  <si>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</si>
  <si>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</si>
  <si>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</si>
  <si>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</si>
  <si>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</si>
  <si>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</si>
  <si>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</si>
  <si>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</si>
  <si>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</si>
  <si>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</si>
  <si>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</si>
  <si>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</si>
  <si>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</si>
  <si>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</si>
  <si>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</si>
  <si>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</si>
  <si>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</si>
  <si>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</si>
  <si>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</si>
  <si>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</si>
  <si>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</si>
  <si>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</si>
  <si>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</si>
  <si>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</si>
  <si>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</si>
  <si>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</si>
  <si>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</si>
  <si>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</si>
  <si>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</si>
  <si>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</si>
  <si>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</si>
  <si>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</si>
  <si>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</si>
  <si>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</si>
  <si>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</si>
  <si>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</si>
  <si>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</si>
  <si>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</si>
  <si>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</si>
  <si>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</si>
  <si>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</si>
  <si>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</si>
  <si>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</si>
  <si>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</si>
  <si>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</si>
  <si>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</si>
  <si>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</si>
  <si>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</si>
  <si>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</si>
  <si>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</si>
  <si>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</si>
  <si>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</si>
  <si>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</si>
  <si>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</si>
  <si>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</si>
  <si>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</si>
  <si>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</si>
  <si>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</si>
  <si>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</si>
  <si>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</si>
  <si>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</si>
  <si>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</si>
  <si>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</si>
  <si>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</si>
  <si>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</si>
  <si>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</si>
  <si>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</si>
  <si>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</si>
  <si>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</si>
  <si>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</si>
  <si>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</si>
  <si>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</si>
  <si>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</si>
  <si>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</si>
  <si>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</si>
  <si>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</si>
  <si>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</si>
  <si>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</si>
  <si>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</si>
  <si>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</si>
  <si>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</si>
  <si>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</si>
  <si>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</si>
  <si>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</si>
  <si>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</si>
  <si>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</si>
  <si>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</si>
  <si>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</si>
  <si>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</si>
  <si>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</si>
  <si>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</si>
  <si>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</si>
  <si>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</si>
  <si>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</si>
  <si>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</si>
  <si>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</si>
  <si>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</si>
  <si>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</si>
  <si>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</si>
  <si>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</si>
  <si>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</si>
  <si>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</si>
  <si>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</si>
  <si>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</si>
  <si>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</si>
  <si>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</si>
  <si>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</si>
  <si>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</si>
  <si>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</si>
  <si>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</si>
  <si>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</si>
  <si>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</si>
  <si>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</si>
  <si>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</si>
  <si>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</si>
  <si>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</si>
  <si>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</si>
  <si>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</si>
  <si>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</si>
  <si>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</si>
  <si>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</si>
  <si>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</si>
  <si>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</si>
  <si>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</si>
  <si>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</si>
  <si>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</si>
  <si>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</si>
  <si>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</si>
  <si>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</si>
  <si>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</si>
  <si>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</si>
  <si>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</si>
  <si>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</si>
  <si>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</si>
  <si>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</si>
  <si>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</si>
  <si>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</si>
  <si>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</si>
  <si>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</si>
  <si>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</si>
  <si>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</si>
  <si>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</si>
  <si>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</si>
  <si>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</si>
  <si>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</si>
  <si>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</si>
  <si>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</si>
  <si>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</si>
  <si>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</si>
  <si>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</si>
  <si>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</si>
  <si>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</si>
  <si>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</si>
  <si>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</si>
  <si>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</si>
  <si>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</si>
  <si>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</si>
  <si>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</si>
  <si>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</si>
  <si>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</si>
  <si>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</si>
  <si>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</si>
  <si>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</si>
  <si>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</si>
  <si>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</si>
  <si>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</si>
  <si>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</si>
  <si>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</si>
  <si>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</si>
  <si>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</si>
  <si>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</si>
  <si>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</si>
  <si>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</si>
  <si>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</si>
  <si>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</si>
  <si>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</si>
  <si>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</si>
  <si>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</si>
  <si>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</si>
  <si>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</si>
  <si>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</si>
  <si>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</si>
  <si>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</si>
  <si>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</si>
  <si>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</si>
  <si>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</si>
  <si>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</si>
  <si>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</si>
  <si>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</si>
  <si>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</si>
  <si>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</si>
  <si>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</si>
  <si>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</si>
  <si>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</si>
  <si>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</si>
  <si>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</si>
  <si>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</si>
  <si>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</si>
  <si>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</si>
  <si>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</si>
  <si>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</si>
  <si>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</si>
  <si>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</si>
  <si>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</si>
  <si>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</si>
  <si>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</si>
  <si>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</si>
  <si>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</si>
  <si>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</si>
  <si>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</si>
  <si>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</si>
  <si>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</si>
  <si>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</si>
  <si>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</si>
  <si>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</si>
  <si>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</si>
  <si>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</si>
  <si>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</si>
  <si>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</si>
  <si>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</si>
  <si>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</si>
  <si>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</si>
  <si>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</si>
  <si>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</si>
  <si>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</si>
  <si>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</si>
  <si>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</si>
  <si>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</si>
  <si>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</si>
  <si>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</si>
  <si>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</si>
  <si>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</si>
  <si>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</si>
  <si>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</si>
  <si>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</si>
  <si>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</si>
  <si>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</si>
  <si>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</si>
  <si>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</si>
  <si>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</si>
  <si>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</si>
  <si>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</si>
  <si>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</si>
  <si>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</si>
  <si>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</si>
  <si>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</si>
  <si>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</si>
  <si>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</si>
  <si>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</si>
  <si>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</si>
  <si>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</si>
  <si>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</si>
  <si>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</si>
  <si>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</si>
  <si>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</si>
  <si>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</si>
  <si>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</si>
  <si>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</si>
  <si>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</si>
  <si>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</si>
  <si>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</si>
  <si>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</si>
  <si>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</si>
  <si>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</si>
  <si>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</si>
  <si>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</si>
  <si>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</si>
  <si>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</si>
  <si>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</si>
  <si>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</si>
  <si>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</si>
  <si>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</si>
  <si>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</si>
  <si>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</si>
  <si>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</si>
  <si>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</si>
  <si>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</si>
  <si>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</si>
  <si>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</si>
  <si>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</si>
  <si>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</si>
  <si>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</si>
  <si>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</si>
  <si>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</si>
  <si>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</si>
  <si>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</si>
  <si>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</si>
  <si>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</si>
  <si>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</si>
  <si>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</si>
  <si>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</si>
  <si>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</si>
  <si>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</si>
  <si>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</si>
  <si>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</si>
  <si>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</si>
  <si>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</si>
  <si>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</si>
  <si>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</si>
  <si>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</si>
  <si>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</si>
  <si>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</si>
  <si>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</si>
  <si>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</si>
  <si>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</si>
  <si>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</si>
  <si>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</si>
  <si>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</si>
  <si>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</si>
  <si>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</si>
  <si>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</si>
  <si>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</si>
  <si>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</si>
  <si>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</si>
  <si>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</si>
  <si>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</si>
  <si>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</si>
  <si>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</si>
  <si>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</si>
  <si>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</si>
  <si>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</si>
  <si>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</si>
  <si>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</si>
  <si>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</si>
  <si>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</si>
  <si>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</si>
  <si>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</si>
  <si>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</si>
  <si>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</si>
  <si>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</si>
  <si>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</si>
  <si>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</si>
  <si>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</si>
  <si>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</si>
  <si>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</si>
  <si>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</si>
  <si>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</si>
  <si>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</si>
  <si>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</si>
  <si>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</si>
  <si>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</si>
  <si>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</si>
  <si>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</si>
  <si>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</si>
  <si>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</si>
  <si>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</si>
  <si>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</si>
  <si>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</si>
  <si>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</si>
  <si>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</si>
  <si>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</si>
  <si>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</si>
  <si>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</si>
  <si>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</si>
  <si>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</si>
  <si>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</si>
  <si>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</si>
  <si>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</si>
  <si>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</si>
  <si>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</si>
  <si>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</si>
  <si>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</si>
  <si>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</si>
  <si>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</si>
  <si>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</si>
  <si>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</si>
  <si>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</si>
  <si>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</si>
  <si>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</si>
  <si>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</si>
  <si>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</si>
  <si>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</si>
  <si>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</si>
  <si>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</si>
  <si>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</si>
  <si>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</si>
  <si>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</si>
  <si>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</si>
  <si>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</si>
  <si>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</si>
  <si>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</si>
  <si>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</si>
  <si>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</si>
  <si>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</si>
  <si>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</si>
  <si>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</si>
  <si>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</si>
  <si>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</si>
  <si>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</si>
  <si>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</si>
  <si>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</si>
  <si>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</si>
  <si>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</si>
  <si>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</si>
  <si>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</si>
  <si>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</si>
  <si>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</si>
  <si>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</si>
  <si>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</si>
  <si>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</si>
  <si>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</si>
  <si>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</si>
  <si>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</si>
  <si>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</si>
  <si>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</si>
  <si>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</si>
  <si>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</si>
  <si>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</si>
  <si>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</si>
  <si>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</si>
  <si>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</si>
  <si>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</si>
  <si>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</si>
  <si>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</si>
  <si>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</si>
  <si>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</si>
  <si>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</si>
  <si>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</si>
  <si>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</si>
  <si>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</si>
  <si>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</si>
  <si>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</si>
  <si>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</si>
  <si>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</si>
  <si>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</si>
  <si>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</si>
  <si>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</si>
  <si>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</si>
  <si>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</si>
  <si>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</si>
  <si>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</si>
  <si>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</si>
  <si>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</si>
  <si>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</si>
  <si>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</si>
  <si>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</si>
  <si>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</si>
  <si>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</si>
  <si>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</si>
  <si>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</si>
  <si>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</si>
  <si>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</si>
  <si>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</si>
  <si>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</si>
  <si>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</si>
  <si>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</si>
  <si>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</si>
  <si>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</si>
  <si>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</si>
  <si>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</si>
  <si>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</si>
  <si>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</si>
  <si>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</si>
  <si>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</si>
  <si>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</si>
  <si>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</si>
  <si>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</si>
  <si>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</si>
  <si>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</si>
  <si>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</si>
  <si>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</si>
  <si>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</si>
  <si>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</si>
  <si>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</si>
  <si>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</si>
  <si>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</si>
  <si>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</si>
  <si>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</si>
  <si>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</si>
  <si>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</si>
  <si>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</si>
  <si>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</si>
  <si>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</si>
  <si>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</si>
  <si>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</si>
  <si>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</si>
  <si>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</si>
  <si>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</si>
  <si>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</si>
  <si>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</si>
  <si>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</si>
  <si>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</si>
  <si>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</si>
  <si>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</si>
  <si>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</si>
  <si>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</si>
  <si>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</si>
  <si>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</si>
  <si>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</si>
  <si>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</si>
  <si>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</si>
  <si>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</si>
  <si>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</si>
  <si>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</si>
  <si>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</si>
  <si>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</si>
  <si>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</si>
  <si>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</si>
  <si>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</si>
  <si>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</si>
  <si>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</si>
  <si>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</si>
  <si>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</si>
  <si>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</si>
  <si>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</si>
  <si>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</si>
  <si>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</si>
  <si>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</si>
  <si>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</si>
  <si>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</si>
  <si>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</si>
  <si>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</si>
  <si>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</si>
  <si>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</si>
  <si>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</si>
  <si>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</si>
  <si>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</si>
  <si>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</si>
  <si>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</si>
  <si>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</si>
  <si>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</si>
  <si>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</si>
  <si>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</si>
  <si>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</si>
  <si>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</si>
  <si>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</si>
  <si>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</si>
  <si>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</si>
  <si>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</si>
  <si>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</si>
  <si>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</si>
  <si>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</si>
  <si>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</si>
  <si>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</si>
  <si>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</si>
  <si>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</si>
  <si>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</si>
  <si>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</si>
  <si>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</si>
  <si>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</si>
  <si>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</si>
  <si>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</si>
  <si>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</si>
  <si>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</si>
  <si>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</si>
  <si>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</si>
  <si>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</si>
  <si>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</si>
  <si>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</si>
  <si>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</si>
  <si>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</si>
  <si>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</si>
  <si>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</si>
  <si>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</si>
  <si>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</si>
  <si>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</si>
  <si>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</si>
  <si>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</si>
  <si>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</si>
  <si>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</si>
  <si>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</si>
  <si>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</si>
  <si>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</si>
  <si>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</si>
  <si>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</si>
  <si>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</si>
  <si>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</si>
  <si>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</si>
  <si>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</si>
  <si>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</si>
  <si>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</si>
  <si>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</si>
  <si>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</si>
  <si>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</si>
  <si>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</si>
  <si>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</si>
  <si>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</si>
  <si>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</si>
  <si>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</si>
  <si>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</si>
  <si>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</si>
  <si>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</si>
  <si>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</si>
  <si>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</si>
  <si>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</si>
  <si>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</si>
  <si>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</si>
  <si>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</si>
  <si>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</si>
  <si>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</si>
  <si>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</si>
  <si>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</si>
  <si>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</si>
  <si>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</si>
  <si>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</si>
  <si>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</si>
  <si>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</si>
  <si>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</si>
  <si>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</si>
  <si>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</si>
  <si>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</si>
  <si>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</si>
  <si>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</si>
  <si>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</si>
  <si>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</si>
  <si>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</si>
  <si>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</si>
  <si>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</si>
  <si>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</si>
  <si>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</si>
  <si>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</si>
  <si>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</si>
  <si>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</si>
  <si>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</si>
  <si>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</si>
  <si>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</si>
  <si>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</si>
  <si>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</si>
  <si>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</si>
  <si>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</si>
  <si>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</si>
  <si>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</si>
  <si>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</si>
  <si>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</si>
  <si>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</si>
  <si>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</si>
  <si>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</si>
  <si>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</si>
  <si>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</si>
  <si>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</si>
  <si>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</si>
  <si>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</si>
  <si>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</si>
  <si>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</si>
  <si>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</si>
  <si>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</si>
  <si>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</si>
  <si>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</si>
  <si>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</si>
  <si>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</si>
  <si>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</si>
  <si>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</si>
  <si>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</si>
  <si>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</si>
  <si>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</si>
  <si>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</si>
  <si>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</si>
  <si>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</si>
  <si>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</si>
  <si>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</si>
  <si>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</si>
  <si>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</si>
  <si>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</si>
  <si>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</si>
  <si>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</si>
  <si>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</si>
  <si>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</si>
  <si>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</si>
  <si>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</si>
  <si>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</si>
  <si>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</si>
  <si>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</si>
  <si>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</si>
  <si>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</si>
  <si>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</si>
  <si>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</si>
  <si>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</si>
  <si>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</si>
  <si>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</si>
  <si>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</si>
  <si>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</si>
  <si>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</si>
  <si>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</si>
  <si>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</si>
  <si>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</si>
  <si>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</si>
  <si>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</si>
  <si>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</si>
  <si>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</si>
  <si>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</si>
  <si>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</si>
  <si>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</si>
  <si>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</si>
  <si>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</si>
  <si>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</si>
  <si>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</si>
  <si>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</si>
  <si>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</si>
  <si>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</si>
  <si>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</si>
  <si>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</si>
  <si>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</si>
  <si>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</si>
  <si>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</si>
  <si>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</si>
  <si>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</si>
  <si>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</si>
  <si>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</si>
  <si>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</si>
  <si>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</si>
  <si>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</si>
  <si>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</si>
  <si>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</si>
  <si>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</si>
  <si>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</si>
  <si>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</si>
  <si>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</si>
  <si>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</si>
  <si>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</si>
  <si>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</si>
  <si>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</si>
  <si>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</si>
  <si>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</si>
  <si>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</si>
  <si>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</si>
  <si>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</si>
  <si>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</si>
  <si>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</si>
  <si>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</si>
  <si>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</si>
  <si>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</si>
  <si>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</si>
  <si>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</si>
  <si>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</si>
  <si>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</si>
  <si>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</si>
  <si>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</si>
  <si>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</si>
  <si>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</si>
  <si>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</si>
  <si>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</si>
  <si>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</si>
  <si>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</si>
  <si>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</si>
  <si>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</si>
  <si>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</si>
  <si>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</si>
  <si>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</si>
  <si>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</si>
  <si>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</si>
  <si>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</si>
  <si>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</si>
  <si>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</si>
  <si>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</si>
  <si>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</si>
  <si>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</si>
  <si>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</si>
  <si>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</si>
  <si>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</si>
  <si>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</si>
  <si>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</si>
  <si>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</si>
  <si>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</si>
  <si>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</si>
  <si>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</si>
  <si>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</si>
  <si>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</si>
  <si>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</si>
  <si>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</si>
  <si>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</si>
  <si>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</si>
  <si>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</si>
  <si>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</si>
  <si>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</si>
  <si>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</si>
  <si>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</si>
  <si>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</si>
  <si>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</si>
  <si>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</si>
  <si>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</si>
  <si>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</si>
  <si>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</si>
  <si>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</si>
  <si>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</si>
  <si>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</si>
  <si>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</si>
  <si>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</si>
  <si>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</si>
  <si>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</si>
  <si>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</si>
  <si>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</si>
  <si>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</si>
  <si>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</si>
  <si>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</si>
  <si>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</si>
  <si>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</si>
  <si>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</si>
  <si>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</si>
  <si>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</si>
  <si>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</si>
  <si>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</si>
  <si>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</si>
  <si>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</si>
  <si>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</si>
  <si>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</si>
  <si>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</si>
  <si>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</si>
  <si>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</si>
  <si>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</si>
  <si>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</si>
  <si>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</si>
  <si>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</si>
  <si>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</si>
  <si>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</si>
  <si>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</si>
  <si>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</si>
  <si>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</si>
  <si>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</si>
  <si>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</si>
  <si>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</si>
  <si>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</si>
  <si>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</si>
  <si>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</si>
  <si>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</si>
  <si>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</si>
  <si>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</si>
  <si>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</si>
  <si>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</si>
  <si>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</si>
  <si>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</si>
  <si>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</si>
  <si>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</si>
  <si>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</si>
  <si>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</si>
  <si>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</si>
  <si>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</si>
  <si>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</si>
  <si>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</si>
  <si>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</si>
  <si>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</si>
  <si>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</si>
  <si>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</si>
  <si>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</si>
  <si>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</si>
  <si>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</si>
  <si>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</si>
  <si>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</si>
  <si>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</si>
  <si>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</si>
  <si>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</si>
  <si>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</si>
  <si>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</si>
  <si>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</si>
  <si>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</si>
  <si>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</si>
  <si>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</si>
  <si>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</si>
  <si>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</si>
  <si>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</si>
  <si>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</si>
  <si>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</si>
  <si>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</si>
  <si>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</si>
  <si>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</si>
  <si>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</si>
  <si>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</si>
  <si>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</si>
  <si>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</si>
  <si>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</si>
  <si>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</si>
  <si>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</si>
  <si>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</si>
  <si>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</si>
  <si>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</si>
  <si>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</si>
  <si>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</si>
  <si>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</si>
  <si>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</si>
  <si>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</si>
  <si>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</si>
  <si>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</si>
  <si>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</si>
  <si>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</si>
  <si>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</si>
  <si>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</si>
  <si>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</si>
  <si>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</si>
  <si>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</si>
  <si>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</si>
  <si>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</si>
  <si>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</si>
  <si>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</si>
  <si>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</si>
  <si>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</si>
  <si>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</si>
  <si>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</si>
  <si>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</si>
  <si>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</si>
  <si>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</si>
  <si>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</si>
  <si>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</si>
  <si>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</si>
  <si>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</si>
  <si>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</si>
  <si>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</si>
  <si>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</si>
  <si>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</si>
  <si>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</si>
  <si>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</si>
  <si>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</si>
  <si>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</si>
  <si>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</si>
  <si>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</si>
  <si>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</si>
  <si>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</si>
  <si>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</si>
  <si>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</si>
  <si>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</si>
  <si>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</si>
  <si>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</si>
  <si>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</si>
  <si>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</si>
  <si>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</si>
  <si>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</si>
  <si>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</si>
  <si>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</si>
  <si>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</si>
  <si>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</si>
  <si>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</si>
  <si>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</si>
  <si>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</si>
  <si>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</si>
  <si>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</si>
  <si>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</si>
  <si>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</si>
  <si>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</si>
  <si>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</si>
  <si>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</si>
  <si>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</si>
  <si>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</si>
  <si>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</si>
  <si>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</si>
  <si>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</si>
  <si>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</si>
  <si>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</si>
  <si>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</si>
  <si>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</si>
  <si>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</si>
  <si>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</si>
  <si>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</si>
  <si>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</si>
  <si>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</si>
  <si>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</si>
  <si>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</si>
  <si>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</si>
  <si>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</si>
  <si>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</si>
  <si>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</si>
  <si>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</si>
  <si>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</si>
  <si>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</si>
  <si>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</si>
  <si>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</si>
  <si>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</si>
  <si>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</si>
  <si>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</si>
  <si>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</si>
  <si>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</si>
  <si>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</si>
  <si>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</si>
  <si>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</si>
  <si>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</si>
  <si>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</si>
  <si>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</si>
  <si>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</si>
  <si>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</si>
  <si>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</si>
  <si>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</si>
  <si>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</si>
  <si>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</si>
  <si>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</si>
  <si>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</si>
  <si>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</si>
  <si>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</si>
  <si>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</si>
  <si>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</si>
  <si>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</si>
  <si>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</si>
  <si>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</si>
  <si>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</si>
  <si>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</si>
  <si>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</si>
  <si>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</si>
  <si>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</si>
  <si>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</si>
  <si>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</si>
  <si>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</si>
  <si>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</si>
  <si>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</si>
  <si>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</si>
  <si>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</si>
  <si>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</si>
  <si>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</si>
  <si>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</si>
  <si>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</si>
  <si>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</si>
  <si>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</si>
  <si>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</si>
  <si>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</si>
  <si>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</si>
  <si>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</si>
  <si>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</si>
  <si>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</si>
  <si>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</si>
  <si>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</si>
  <si>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</si>
  <si>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</si>
  <si>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</si>
  <si>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</si>
  <si>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</si>
  <si>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</si>
  <si>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</si>
  <si>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</si>
  <si>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</si>
  <si>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</si>
  <si>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</si>
  <si>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</si>
  <si>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</si>
  <si>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</si>
  <si>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</si>
  <si>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</si>
  <si>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</si>
  <si>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</si>
  <si>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</si>
  <si>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</si>
  <si>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</si>
  <si>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</si>
  <si>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</si>
  <si>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</si>
  <si>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</si>
  <si>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</si>
  <si>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</si>
  <si>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</si>
  <si>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</si>
  <si>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</si>
  <si>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</si>
  <si>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</si>
  <si>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</si>
  <si>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</si>
  <si>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</si>
  <si>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</si>
  <si>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</si>
  <si>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</si>
  <si>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</si>
  <si>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</si>
  <si>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</si>
  <si>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</si>
  <si>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</si>
  <si>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</si>
  <si>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</si>
  <si>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</si>
  <si>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</si>
  <si>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</si>
  <si>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</si>
  <si>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</si>
  <si>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</si>
  <si>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</si>
  <si>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</si>
  <si>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</si>
  <si>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</si>
  <si>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</si>
  <si>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</si>
  <si>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</si>
  <si>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</si>
  <si>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</si>
  <si>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</si>
  <si>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</si>
  <si>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</si>
  <si>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</si>
  <si>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</si>
  <si>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</si>
  <si>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</si>
  <si>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</si>
  <si>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</si>
  <si>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</si>
  <si>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</si>
  <si>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</si>
  <si>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</si>
  <si>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</si>
  <si>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</si>
  <si>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</si>
  <si>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</si>
  <si>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</si>
  <si>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</si>
  <si>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</si>
  <si>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</si>
  <si>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</si>
  <si>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</si>
  <si>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</si>
  <si>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</si>
  <si>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</si>
  <si>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</si>
  <si>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</si>
  <si>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</si>
  <si>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</si>
  <si>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</si>
  <si>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</si>
  <si>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</si>
  <si>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</si>
  <si>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</si>
  <si>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</si>
  <si>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</si>
  <si>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</si>
  <si>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</si>
  <si>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</si>
  <si>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</si>
  <si>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</si>
  <si>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</si>
  <si>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</si>
  <si>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</si>
  <si>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</si>
  <si>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</si>
  <si>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</si>
  <si>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</si>
  <si>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</si>
  <si>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</si>
  <si>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</si>
  <si>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</si>
  <si>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</si>
  <si>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</si>
  <si>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</si>
  <si>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</si>
  <si>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</si>
  <si>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</si>
  <si>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</si>
  <si>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</si>
  <si>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</si>
  <si>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</si>
  <si>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</si>
  <si>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</si>
  <si>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</si>
  <si>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</si>
  <si>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</si>
  <si>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</si>
  <si>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</si>
  <si>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</si>
  <si>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</si>
  <si>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</si>
  <si>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</si>
  <si>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</si>
  <si>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</si>
  <si>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</si>
  <si>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</si>
  <si>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</si>
  <si>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</si>
  <si>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</si>
  <si>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</si>
  <si>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</si>
  <si>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</si>
  <si>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</si>
  <si>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</si>
  <si>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</si>
  <si>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</si>
  <si>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</si>
  <si>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</si>
  <si>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</si>
  <si>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</si>
  <si>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</si>
  <si>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</si>
  <si>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</si>
  <si>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</si>
  <si>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</si>
  <si>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</si>
  <si>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</si>
  <si>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</si>
  <si>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</si>
  <si>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</si>
  <si>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</si>
  <si>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</si>
  <si>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</si>
  <si>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</si>
  <si>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</si>
  <si>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</si>
  <si>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</si>
  <si>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</si>
  <si>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</si>
  <si>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</si>
  <si>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</si>
  <si>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</si>
  <si>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</si>
  <si>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</si>
  <si>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</si>
  <si>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</si>
  <si>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</si>
  <si>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</si>
  <si>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</si>
  <si>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</si>
  <si>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</si>
  <si>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</si>
  <si>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</si>
  <si>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</si>
  <si>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</si>
  <si>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</si>
  <si>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</si>
  <si>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</si>
  <si>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</si>
  <si>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</si>
  <si>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</si>
  <si>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</si>
  <si>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</si>
  <si>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</si>
  <si>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</si>
  <si>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</si>
  <si>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</si>
  <si>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</si>
  <si>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</si>
  <si>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</si>
  <si>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</si>
  <si>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</si>
  <si>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</si>
  <si>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</si>
  <si>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</si>
  <si>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</si>
  <si>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</si>
  <si>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</si>
  <si>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</si>
  <si>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</si>
  <si>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</si>
  <si>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</si>
  <si>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</si>
  <si>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</si>
  <si>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</si>
  <si>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</si>
  <si>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</si>
  <si>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</si>
  <si>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</si>
  <si>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</si>
  <si>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</si>
  <si>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</si>
  <si>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</si>
  <si>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</si>
  <si>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</si>
  <si>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</si>
  <si>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</si>
  <si>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</si>
  <si>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</si>
  <si>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</si>
  <si>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</si>
  <si>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</si>
  <si>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</si>
  <si>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</si>
  <si>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</si>
  <si>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</si>
  <si>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</si>
  <si>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</si>
  <si>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</si>
  <si>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</si>
  <si>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</si>
  <si>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</si>
  <si>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</si>
  <si>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</si>
  <si>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</si>
  <si>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</si>
  <si>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</si>
  <si>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</si>
  <si>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</si>
  <si>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</si>
  <si>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</si>
  <si>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</si>
  <si>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</si>
  <si>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</si>
  <si>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</si>
  <si>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</si>
  <si>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</si>
  <si>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</si>
  <si>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</si>
  <si>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</si>
  <si>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</si>
  <si>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</si>
  <si>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</si>
  <si>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</si>
  <si>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</si>
  <si>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</si>
  <si>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</si>
  <si>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</si>
  <si>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</si>
  <si>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</si>
  <si>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</si>
  <si>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</si>
  <si>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</si>
  <si>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</si>
  <si>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</si>
  <si>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</si>
  <si>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</si>
  <si>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</si>
  <si>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</si>
  <si>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</si>
  <si>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</si>
  <si>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</si>
  <si>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</si>
  <si>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</si>
  <si>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</si>
  <si>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</si>
  <si>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</si>
  <si>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</si>
  <si>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</si>
  <si>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</si>
  <si>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</si>
  <si>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</si>
  <si>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</si>
  <si>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</si>
  <si>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</si>
  <si>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</si>
  <si>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</si>
  <si>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</si>
  <si>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</si>
  <si>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</si>
  <si>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</si>
  <si>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</si>
  <si>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</si>
  <si>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</si>
  <si>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</si>
  <si>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</si>
  <si>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</si>
  <si>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</si>
  <si>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</si>
  <si>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</si>
  <si>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</si>
  <si>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</si>
  <si>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</si>
  <si>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</si>
  <si>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</si>
  <si>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</si>
  <si>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</si>
  <si>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</si>
  <si>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</si>
  <si>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</si>
  <si>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</si>
  <si>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</si>
  <si>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</si>
  <si>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</si>
  <si>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</si>
  <si>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</si>
  <si>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</si>
  <si>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</si>
  <si>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</si>
  <si>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</si>
  <si>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</si>
  <si>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</si>
  <si>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</si>
  <si>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</si>
  <si>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</si>
  <si>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</si>
  <si>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</si>
  <si>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</si>
  <si>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</si>
  <si>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</si>
  <si>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</si>
  <si>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</si>
  <si>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</si>
  <si>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</si>
  <si>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</si>
  <si>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</si>
  <si>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</si>
  <si>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</si>
  <si>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</si>
  <si>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</si>
  <si>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</si>
  <si>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</si>
  <si>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</si>
  <si>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</si>
  <si>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</si>
  <si>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</si>
  <si>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</si>
  <si>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</si>
  <si>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</si>
  <si>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</si>
  <si>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</si>
  <si>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</si>
  <si>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</si>
  <si>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</si>
  <si>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</si>
  <si>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</si>
  <si>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</si>
  <si>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</si>
  <si>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</si>
  <si>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</si>
  <si>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</si>
  <si>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</si>
  <si>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</si>
  <si>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</si>
  <si>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</si>
  <si>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</si>
  <si>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</si>
  <si>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</si>
  <si>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</si>
  <si>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</si>
  <si>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</si>
  <si>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</si>
  <si>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</si>
  <si>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</si>
  <si>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</si>
  <si>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</si>
  <si>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</si>
  <si>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</si>
  <si>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</si>
  <si>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</si>
  <si>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</si>
  <si>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</si>
  <si>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</si>
  <si>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</si>
  <si>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</si>
  <si>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</si>
  <si>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</si>
  <si>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</si>
  <si>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</si>
  <si>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</si>
  <si>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</si>
  <si>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</si>
  <si>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</si>
  <si>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</si>
  <si>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</si>
  <si>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</si>
  <si>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</si>
  <si>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</si>
  <si>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</si>
  <si>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</si>
  <si>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</si>
  <si>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</si>
  <si>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</si>
  <si>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</si>
  <si>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</si>
  <si>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</si>
  <si>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</si>
  <si>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</si>
  <si>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</si>
  <si>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</si>
  <si>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</si>
  <si>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</si>
  <si>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</si>
  <si>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</si>
  <si>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</si>
  <si>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</si>
  <si>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</si>
  <si>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</si>
  <si>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</si>
  <si>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</si>
  <si>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</si>
  <si>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</si>
  <si>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</si>
  <si>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</si>
  <si>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</si>
  <si>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</si>
  <si>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</si>
  <si>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</si>
  <si>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</si>
  <si>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</si>
  <si>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</si>
  <si>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</si>
  <si>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</si>
  <si>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</si>
  <si>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</si>
  <si>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</si>
  <si>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</si>
  <si>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</si>
  <si>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</si>
  <si>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</si>
  <si>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</si>
  <si>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</si>
  <si>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</si>
  <si>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</si>
  <si>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</si>
  <si>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</si>
  <si>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</si>
  <si>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</si>
  <si>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</si>
  <si>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</si>
  <si>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</si>
  <si>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</si>
  <si>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</si>
  <si>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</si>
  <si>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</si>
  <si>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</si>
  <si>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</si>
  <si>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</si>
  <si>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</si>
  <si>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</si>
  <si>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</si>
  <si>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</si>
  <si>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</si>
  <si>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</si>
  <si>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</si>
  <si>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</si>
  <si>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</si>
  <si>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</si>
  <si>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</si>
  <si>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</si>
  <si>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</si>
  <si>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</si>
  <si>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</si>
  <si>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</si>
  <si>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</si>
  <si>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</si>
  <si>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</si>
  <si>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</si>
  <si>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</si>
  <si>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</si>
  <si>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</si>
  <si>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</si>
  <si>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</si>
  <si>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</si>
  <si>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</si>
  <si>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</si>
  <si>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</si>
  <si>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</si>
  <si>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</si>
  <si>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</si>
  <si>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</si>
  <si>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</si>
  <si>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</si>
  <si>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</si>
  <si>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</si>
  <si>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</si>
  <si>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</si>
  <si>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</si>
  <si>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</si>
  <si>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</si>
  <si>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</si>
  <si>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</si>
  <si>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</si>
  <si>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</si>
  <si>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</si>
  <si>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</si>
  <si>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</si>
  <si>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</si>
  <si>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</si>
  <si>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</si>
  <si>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</si>
  <si>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</si>
  <si>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</si>
  <si>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</si>
  <si>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</si>
  <si>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</si>
  <si>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</si>
  <si>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</si>
  <si>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</si>
  <si>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</si>
  <si>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</si>
  <si>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</si>
  <si>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</si>
  <si>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</si>
  <si>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</si>
  <si>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</si>
  <si>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</si>
  <si>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</si>
  <si>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</si>
  <si>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</si>
  <si>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</si>
  <si>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</si>
  <si>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</si>
  <si>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</si>
  <si>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</si>
  <si>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</si>
  <si>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</si>
  <si>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</si>
  <si>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</si>
  <si>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</si>
  <si>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</si>
  <si>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</si>
  <si>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</si>
  <si>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</si>
  <si>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</si>
  <si>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</si>
  <si>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</si>
  <si>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</si>
  <si>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</si>
  <si>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</si>
  <si>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</si>
  <si>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</si>
  <si>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</si>
  <si>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</si>
  <si>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</si>
  <si>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</si>
  <si>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</si>
  <si>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</si>
  <si>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</si>
  <si>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</si>
  <si>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</si>
  <si>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</si>
  <si>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</si>
  <si>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</si>
  <si>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</si>
  <si>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</si>
  <si>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</si>
  <si>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</si>
  <si>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</si>
  <si>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</si>
  <si>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</si>
  <si>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</si>
  <si>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</si>
  <si>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</si>
  <si>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</si>
  <si>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</si>
  <si>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</si>
  <si>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</si>
  <si>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</si>
  <si>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</si>
  <si>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</si>
  <si>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</si>
  <si>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</si>
  <si>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</si>
  <si>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</si>
  <si>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</si>
  <si>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</si>
  <si>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</si>
  <si>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</si>
  <si>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</si>
  <si>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</si>
  <si>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</si>
  <si>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</si>
  <si>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</si>
  <si>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</si>
  <si>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</si>
  <si>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</si>
  <si>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</si>
  <si>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</si>
  <si>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</si>
  <si>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</si>
  <si>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</si>
  <si>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</si>
  <si>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</si>
  <si>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</si>
  <si>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</si>
  <si>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</si>
  <si>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</si>
  <si>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</si>
  <si>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</si>
  <si>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</si>
  <si>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</si>
  <si>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</si>
  <si>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</si>
  <si>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</si>
  <si>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</si>
  <si>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</si>
  <si>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</si>
  <si>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</si>
  <si>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</si>
  <si>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</si>
  <si>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</si>
  <si>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</si>
  <si>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</si>
  <si>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</si>
  <si>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</si>
  <si>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</si>
  <si>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</si>
  <si>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</si>
  <si>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</si>
  <si>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</si>
  <si>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</si>
  <si>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</si>
  <si>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</si>
  <si>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</si>
  <si>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</si>
  <si>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</si>
  <si>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</si>
  <si>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</si>
  <si>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</si>
  <si>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</si>
  <si>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</si>
  <si>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</si>
  <si>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</si>
  <si>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</si>
  <si>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</si>
  <si>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</si>
  <si>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</si>
  <si>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</si>
  <si>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</si>
  <si>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</si>
  <si>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</si>
  <si>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</si>
  <si>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</si>
  <si>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</si>
  <si>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</si>
  <si>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</si>
  <si>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</si>
  <si>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</si>
  <si>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</si>
  <si>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</si>
  <si>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</si>
  <si>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</si>
  <si>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</si>
  <si>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</si>
  <si>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</si>
  <si>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</si>
  <si>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</si>
  <si>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</si>
  <si>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</si>
  <si>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</si>
  <si>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</si>
  <si>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</si>
  <si>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</si>
  <si>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</si>
  <si>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</si>
  <si>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</si>
  <si>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</si>
  <si>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</si>
  <si>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</si>
  <si>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</si>
  <si>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</si>
  <si>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</si>
  <si>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</si>
  <si>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</si>
  <si>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</si>
  <si>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</si>
  <si>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</si>
  <si>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</si>
  <si>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</si>
  <si>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</si>
  <si>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</si>
  <si>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</si>
  <si>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</si>
  <si>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</si>
  <si>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</si>
  <si>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</si>
  <si>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</si>
  <si>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</si>
  <si>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</si>
  <si>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</si>
  <si>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</si>
  <si>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</si>
  <si>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</si>
  <si>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</si>
  <si>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</si>
  <si>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</si>
  <si>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</si>
  <si>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</si>
  <si>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</si>
  <si>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</si>
  <si>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</si>
  <si>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</si>
  <si>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</si>
  <si>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</si>
  <si>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</si>
  <si>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</si>
  <si>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</si>
  <si>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</si>
  <si>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</si>
  <si>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</si>
  <si>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</si>
  <si>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</si>
  <si>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</si>
  <si>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</si>
  <si>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</si>
  <si>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</si>
  <si>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</si>
  <si>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</si>
  <si>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</si>
  <si>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</si>
  <si>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</si>
  <si>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</si>
  <si>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</si>
  <si>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</si>
  <si>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</si>
  <si>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</si>
  <si>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</si>
  <si>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</si>
  <si>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</si>
  <si>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</si>
  <si>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</si>
  <si>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</si>
  <si>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</si>
  <si>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</si>
  <si>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</si>
  <si>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</si>
  <si>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</si>
  <si>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</si>
  <si>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</si>
  <si>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</si>
  <si>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</si>
  <si>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</si>
  <si>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</si>
  <si>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</si>
  <si>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</si>
  <si>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</si>
  <si>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</si>
  <si>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</si>
  <si>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</si>
  <si>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</si>
  <si>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</si>
  <si>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</si>
  <si>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</si>
  <si>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</si>
  <si>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</si>
  <si>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</si>
  <si>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</si>
  <si>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</si>
  <si>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</si>
  <si>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</si>
  <si>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</si>
  <si>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</si>
  <si>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</si>
  <si>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</si>
  <si>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</si>
  <si>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</si>
  <si>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</si>
  <si>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</si>
  <si>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</si>
  <si>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</si>
  <si>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</si>
  <si>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</si>
  <si>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</si>
  <si>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</si>
  <si>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</si>
  <si>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</si>
  <si>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</si>
  <si>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</si>
  <si>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</si>
  <si>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</si>
  <si>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</si>
  <si>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</si>
  <si>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</si>
  <si>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</si>
  <si>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</si>
  <si>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</si>
  <si>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</si>
  <si>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</si>
  <si>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</si>
  <si>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</si>
  <si>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</si>
  <si>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</si>
  <si>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</si>
  <si>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</si>
  <si>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</si>
  <si>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</si>
  <si>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</si>
  <si>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</si>
  <si>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</si>
  <si>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</si>
  <si>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</si>
  <si>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</si>
  <si>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</si>
  <si>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</si>
  <si>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</si>
  <si>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</si>
  <si>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</si>
  <si>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</si>
  <si>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</si>
  <si>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</si>
  <si>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</si>
  <si>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</si>
  <si>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</si>
  <si>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</si>
  <si>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</si>
  <si>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</si>
  <si>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</si>
  <si>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</si>
  <si>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</si>
  <si>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</si>
  <si>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</si>
  <si>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</si>
  <si>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</si>
  <si>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</si>
  <si>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</si>
  <si>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</si>
  <si>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</si>
  <si>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</si>
  <si>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</si>
  <si>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</si>
  <si>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</si>
  <si>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</si>
  <si>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</si>
  <si>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</si>
  <si>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</si>
  <si>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</si>
  <si>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</si>
  <si>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</si>
  <si>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</si>
  <si>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</si>
  <si>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</si>
  <si>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</si>
  <si>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</si>
  <si>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</si>
  <si>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</si>
  <si>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</si>
  <si>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</si>
  <si>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</si>
  <si>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</si>
  <si>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</si>
  <si>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</si>
  <si>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</si>
  <si>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</si>
  <si>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</si>
  <si>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</si>
  <si>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</si>
  <si>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</si>
  <si>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</si>
  <si>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</si>
  <si>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</si>
  <si>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</si>
  <si>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</si>
  <si>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</si>
  <si>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</si>
  <si>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</si>
  <si>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</si>
  <si>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</si>
  <si>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</si>
  <si>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</si>
  <si>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</si>
  <si>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</si>
  <si>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</si>
  <si>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</si>
  <si>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</si>
  <si>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</si>
  <si>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</si>
  <si>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</si>
  <si>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</si>
  <si>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</si>
  <si>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</si>
  <si>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</si>
  <si>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</si>
  <si>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</si>
  <si>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</si>
  <si>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</si>
  <si>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</si>
  <si>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</si>
  <si>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</si>
  <si>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</si>
  <si>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</si>
  <si>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</si>
  <si>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</si>
  <si>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</si>
  <si>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</si>
  <si>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</si>
  <si>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</si>
  <si>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</si>
  <si>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</si>
  <si>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</si>
  <si>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</si>
  <si>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</si>
  <si>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</si>
  <si>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</si>
  <si>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</si>
  <si>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</si>
  <si>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</si>
  <si>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</si>
  <si>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</si>
  <si>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</si>
  <si>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</si>
  <si>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</si>
  <si>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</si>
  <si>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</si>
  <si>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</si>
  <si>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</si>
  <si>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</si>
  <si>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</si>
  <si>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</si>
  <si>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</si>
  <si>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</si>
  <si>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</si>
  <si>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</si>
  <si>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</si>
  <si>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</si>
  <si>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</si>
  <si>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</si>
  <si>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</si>
  <si>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</si>
  <si>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</si>
  <si>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</si>
  <si>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</si>
  <si>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</si>
  <si>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</si>
  <si>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</si>
  <si>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</si>
  <si>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</si>
  <si>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</si>
  <si>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</si>
  <si>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</si>
  <si>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</si>
  <si>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</si>
  <si>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</si>
  <si>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</si>
  <si>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</si>
  <si>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</si>
  <si>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</si>
  <si>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</si>
  <si>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</si>
  <si>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</si>
  <si>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</si>
  <si>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</si>
  <si>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</si>
  <si>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</si>
  <si>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</si>
  <si>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</si>
  <si>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</si>
  <si>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</si>
  <si>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</si>
  <si>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</si>
  <si>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</si>
  <si>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</si>
  <si>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</si>
  <si>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</si>
  <si>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</si>
  <si>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</si>
  <si>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</si>
  <si>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</si>
  <si>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</si>
  <si>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</si>
  <si>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</si>
  <si>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</si>
  <si>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</si>
  <si>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</si>
  <si>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</si>
  <si>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</si>
  <si>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</si>
  <si>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</si>
  <si>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</si>
  <si>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</si>
  <si>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</si>
  <si>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</si>
  <si>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</si>
  <si>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</si>
  <si>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</si>
  <si>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</si>
  <si>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</si>
  <si>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</si>
  <si>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</si>
  <si>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</si>
  <si>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</si>
  <si>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</si>
  <si>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</si>
  <si>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</si>
  <si>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</si>
  <si>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</si>
  <si>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</si>
  <si>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</si>
  <si>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</si>
  <si>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</si>
  <si>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</si>
  <si>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</si>
  <si>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</si>
  <si>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</si>
  <si>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</si>
  <si>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</si>
  <si>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</si>
  <si>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</si>
  <si>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</si>
  <si>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</si>
  <si>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</si>
  <si>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</si>
  <si>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</si>
  <si>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</si>
  <si>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</si>
  <si>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</si>
  <si>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</si>
  <si>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</si>
  <si>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</si>
  <si>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</si>
  <si>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</si>
  <si>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</si>
  <si>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</si>
  <si>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</si>
  <si>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</si>
  <si>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</si>
  <si>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</si>
  <si>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</si>
  <si>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</si>
  <si>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</si>
  <si>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</si>
  <si>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</si>
  <si>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</si>
  <si>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</si>
  <si>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</si>
  <si>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</si>
  <si>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</si>
  <si>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</si>
  <si>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</si>
  <si>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</si>
  <si>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</si>
  <si>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</si>
  <si>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</si>
  <si>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</si>
  <si>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</si>
  <si>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</si>
  <si>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</si>
  <si>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</si>
  <si>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</si>
  <si>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</si>
  <si>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</si>
  <si>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</si>
  <si>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</si>
  <si>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</si>
  <si>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</si>
  <si>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</si>
  <si>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</si>
  <si>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</si>
  <si>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</si>
  <si>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</si>
  <si>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</si>
  <si>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</si>
  <si>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</si>
  <si>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</si>
  <si>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</si>
  <si>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</si>
  <si>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</si>
  <si>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</si>
  <si>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</si>
  <si>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</si>
  <si>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</si>
  <si>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</si>
  <si>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</si>
  <si>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</si>
  <si>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</si>
  <si>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</si>
  <si>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</si>
  <si>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</si>
  <si>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</si>
  <si>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</si>
  <si>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</si>
  <si>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</si>
  <si>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</si>
  <si>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</si>
  <si>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</si>
  <si>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</si>
  <si>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</si>
  <si>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</si>
  <si>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</si>
  <si>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</si>
  <si>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</si>
  <si>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</si>
  <si>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</si>
  <si>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</si>
  <si>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</si>
  <si>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</si>
  <si>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</si>
  <si>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</si>
  <si>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</si>
  <si>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</si>
  <si>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</si>
  <si>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</si>
  <si>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</si>
  <si>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</si>
  <si>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</si>
  <si>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</si>
  <si>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</si>
  <si>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</si>
  <si>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</si>
  <si>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</si>
  <si>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</si>
  <si>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</si>
  <si>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</si>
  <si>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</si>
  <si>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</si>
  <si>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</si>
  <si>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</si>
  <si>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</si>
  <si>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</si>
  <si>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</si>
  <si>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</si>
  <si>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</si>
  <si>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</si>
  <si>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</si>
  <si>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</si>
  <si>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</si>
  <si>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</si>
  <si>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</si>
  <si>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</si>
  <si>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</si>
  <si>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</si>
  <si>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</si>
  <si>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</si>
  <si>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</si>
  <si>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</si>
  <si>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</si>
  <si>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</si>
  <si>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</si>
  <si>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</si>
  <si>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</si>
  <si>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</si>
  <si>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</si>
  <si>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</si>
  <si>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</si>
  <si>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</si>
  <si>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</si>
  <si>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</si>
  <si>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</si>
  <si>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</si>
  <si>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</si>
  <si>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</si>
  <si>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</si>
  <si>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</si>
  <si>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</si>
  <si>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</si>
  <si>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</si>
  <si>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</si>
  <si>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</si>
  <si>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</si>
  <si>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</si>
  <si>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</si>
  <si>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</si>
  <si>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</si>
  <si>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</si>
  <si>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</si>
  <si>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</si>
  <si>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</si>
  <si>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</si>
  <si>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</si>
  <si>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</si>
  <si>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</si>
  <si>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</si>
  <si>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</si>
  <si>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</si>
  <si>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</si>
  <si>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</si>
  <si>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</si>
  <si>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</si>
  <si>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</si>
  <si>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</si>
  <si>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</si>
  <si>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</si>
  <si>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</si>
  <si>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</si>
  <si>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</si>
  <si>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</si>
  <si>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</si>
  <si>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</si>
  <si>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</si>
  <si>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</si>
  <si>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</si>
  <si>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</si>
  <si>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</si>
  <si>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</si>
  <si>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</si>
  <si>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</si>
  <si>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</si>
  <si>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</si>
  <si>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</si>
  <si>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</si>
  <si>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</si>
  <si>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</si>
  <si>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</si>
  <si>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</si>
  <si>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</si>
  <si>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</si>
  <si>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</si>
  <si>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</si>
  <si>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</si>
  <si>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</si>
  <si>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</si>
  <si>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</si>
  <si>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</si>
  <si>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</si>
  <si>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</si>
  <si>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</si>
  <si>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</si>
  <si>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</si>
  <si>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</si>
  <si>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</si>
  <si>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</si>
  <si>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</si>
  <si>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</si>
  <si>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</si>
  <si>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</si>
  <si>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</si>
  <si>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</si>
  <si>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</si>
  <si>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</si>
  <si>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</si>
  <si>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</si>
  <si>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</si>
  <si>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</si>
  <si>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</si>
  <si>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</si>
  <si>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</si>
  <si>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</si>
  <si>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</si>
  <si>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</si>
  <si>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</si>
  <si>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</si>
  <si>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</si>
  <si>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</si>
  <si>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</si>
  <si>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</si>
  <si>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</si>
  <si>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</si>
  <si>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</si>
  <si>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</si>
  <si>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</si>
  <si>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</si>
  <si>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</si>
  <si>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</si>
  <si>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</si>
  <si>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</si>
  <si>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</si>
  <si>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</si>
  <si>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</si>
  <si>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</si>
  <si>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</si>
  <si>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</si>
  <si>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</si>
  <si>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</si>
  <si>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</si>
  <si>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</si>
  <si>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</si>
  <si>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</si>
  <si>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</si>
  <si>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</si>
  <si>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</si>
  <si>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</si>
  <si>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</si>
  <si>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</si>
  <si>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</si>
  <si>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</si>
  <si>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</si>
  <si>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</si>
  <si>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</si>
  <si>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</si>
  <si>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</si>
  <si>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</si>
  <si>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</si>
  <si>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</si>
  <si>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</si>
  <si>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</si>
  <si>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</si>
  <si>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</si>
  <si>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</si>
  <si>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</si>
  <si>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</si>
  <si>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</si>
  <si>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</si>
  <si>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</si>
  <si>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</si>
  <si>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</si>
  <si>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</si>
  <si>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</si>
  <si>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</si>
  <si>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</si>
  <si>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</si>
  <si>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</si>
  <si>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</si>
  <si>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</si>
  <si>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</si>
  <si>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</si>
  <si>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</si>
  <si>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</si>
  <si>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</si>
  <si>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</si>
  <si>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</si>
  <si>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</si>
  <si>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</si>
  <si>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</si>
  <si>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</si>
  <si>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</si>
  <si>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</si>
  <si>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</si>
  <si>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</si>
  <si>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</si>
  <si>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</si>
  <si>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</si>
  <si>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</si>
  <si>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</si>
  <si>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</si>
  <si>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</si>
  <si>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</si>
  <si>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</si>
  <si>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</si>
  <si>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</si>
  <si>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</si>
  <si>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</si>
  <si>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</si>
  <si>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</si>
  <si>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</si>
  <si>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</si>
  <si>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</si>
  <si>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</si>
  <si>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</si>
  <si>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</si>
  <si>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</si>
  <si>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</si>
  <si>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</si>
  <si>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</si>
  <si>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</si>
  <si>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</si>
  <si>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</si>
  <si>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</si>
  <si>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</si>
  <si>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</si>
  <si>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</si>
  <si>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</si>
  <si>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</si>
  <si>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</si>
  <si>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</si>
  <si>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</si>
  <si>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</si>
  <si>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</si>
  <si>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</si>
  <si>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</si>
  <si>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</si>
  <si>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</si>
  <si>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</si>
  <si>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</si>
  <si>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</si>
  <si>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</si>
  <si>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</si>
  <si>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</si>
  <si>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</si>
  <si>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</si>
  <si>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</si>
  <si>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</si>
  <si>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</si>
  <si>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</si>
  <si>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</si>
  <si>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</si>
  <si>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</si>
  <si>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</si>
  <si>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</si>
  <si>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</si>
  <si>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</si>
  <si>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</si>
  <si>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</si>
  <si>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</si>
  <si>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</si>
  <si>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</si>
  <si>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</si>
  <si>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</si>
  <si>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</si>
  <si>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</si>
  <si>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</si>
  <si>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</si>
  <si>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</si>
  <si>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</si>
  <si>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</si>
  <si>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</si>
  <si>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</si>
  <si>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</si>
  <si>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</si>
  <si>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</si>
  <si>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</si>
  <si>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</si>
  <si>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</si>
  <si>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</si>
  <si>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</si>
  <si>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</si>
  <si>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</si>
  <si>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</si>
  <si>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</si>
  <si>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</si>
  <si>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</si>
  <si>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</si>
  <si>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</si>
  <si>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</si>
  <si>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</si>
  <si>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</si>
  <si>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</si>
  <si>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</si>
  <si>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</si>
  <si>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</si>
  <si>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</si>
  <si>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</si>
  <si>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</si>
  <si>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</si>
  <si>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</si>
  <si>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</si>
  <si>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</si>
  <si>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</si>
  <si>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</si>
  <si>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</si>
  <si>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</si>
  <si>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</si>
  <si>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</si>
  <si>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</si>
  <si>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</si>
  <si>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</si>
  <si>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</si>
  <si>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</si>
  <si>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</si>
  <si>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</si>
  <si>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</si>
  <si>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</si>
  <si>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</si>
  <si>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</si>
  <si>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</si>
  <si>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</si>
  <si>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</si>
  <si>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</si>
  <si>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</si>
  <si>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</si>
  <si>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</si>
  <si>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</si>
  <si>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</si>
  <si>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</si>
  <si>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</si>
  <si>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</si>
  <si>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</si>
  <si>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</si>
  <si>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</si>
  <si>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</si>
  <si>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</si>
  <si>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</si>
  <si>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</si>
  <si>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</si>
  <si>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</si>
  <si>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</si>
  <si>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</si>
  <si>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</si>
  <si>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</si>
  <si>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</si>
  <si>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</si>
  <si>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</si>
  <si>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</si>
  <si>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</si>
  <si>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</si>
  <si>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</si>
  <si>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</si>
  <si>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</si>
  <si>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</si>
  <si>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</si>
  <si>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</si>
  <si>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</si>
  <si>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</si>
  <si>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</si>
  <si>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</si>
  <si>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</si>
  <si>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</si>
  <si>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</si>
  <si>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</si>
  <si>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</si>
  <si>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</si>
  <si>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</si>
  <si>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</si>
  <si>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</si>
  <si>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</si>
  <si>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</si>
  <si>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</si>
  <si>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</si>
  <si>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</si>
  <si>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</si>
  <si>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</si>
  <si>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</si>
  <si>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</si>
  <si>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</si>
  <si>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</si>
  <si>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</si>
  <si>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</si>
  <si>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</si>
  <si>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</si>
  <si>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</si>
  <si>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</si>
  <si>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</si>
  <si>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</si>
  <si>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</si>
  <si>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</si>
  <si>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</si>
  <si>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</si>
  <si>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</si>
  <si>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</si>
  <si>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</si>
  <si>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</si>
  <si>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</si>
  <si>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</si>
  <si>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</si>
  <si>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</si>
  <si>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</si>
  <si>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</si>
  <si>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</si>
  <si>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</si>
  <si>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</si>
  <si>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</si>
  <si>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</si>
  <si>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</si>
  <si>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</si>
  <si>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</si>
  <si>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</si>
  <si>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</si>
  <si>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</si>
  <si>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</si>
  <si>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</si>
  <si>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</si>
  <si>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</si>
  <si>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</si>
  <si>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</si>
  <si>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</si>
  <si>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</si>
  <si>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</si>
  <si>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</si>
  <si>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</si>
  <si>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</si>
  <si>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</si>
  <si>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</si>
  <si>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</si>
  <si>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</si>
  <si>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</si>
  <si>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</si>
  <si>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</si>
  <si>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</si>
  <si>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</si>
  <si>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</si>
  <si>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</si>
  <si>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</si>
  <si>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</si>
  <si>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</si>
  <si>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</si>
  <si>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</si>
  <si>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</si>
  <si>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</si>
  <si>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</si>
  <si>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</si>
  <si>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</si>
  <si>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</si>
  <si>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</si>
  <si>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</si>
  <si>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</si>
  <si>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</si>
  <si>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</si>
  <si>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</si>
  <si>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</si>
  <si>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</si>
  <si>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</si>
  <si>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</si>
  <si>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</si>
  <si>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</si>
  <si>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</si>
  <si>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</si>
  <si>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</si>
  <si>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</si>
  <si>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</si>
  <si>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</si>
  <si>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</si>
  <si>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</si>
  <si>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</si>
  <si>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</si>
  <si>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</si>
  <si>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</si>
  <si>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</si>
  <si>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</si>
  <si>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</si>
  <si>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</si>
  <si>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</si>
  <si>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</si>
  <si>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</si>
  <si>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</si>
  <si>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</si>
  <si>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</si>
  <si>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</si>
  <si>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</si>
  <si>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</si>
  <si>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</si>
  <si>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</si>
  <si>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</si>
  <si>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</si>
  <si>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</si>
  <si>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</si>
  <si>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</si>
  <si>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</si>
  <si>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</si>
  <si>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</si>
  <si>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</si>
  <si>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</si>
  <si>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</si>
  <si>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</si>
  <si>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</si>
  <si>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</si>
  <si>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</si>
  <si>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</si>
  <si>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</si>
  <si>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</si>
  <si>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</si>
  <si>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</si>
  <si>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</si>
  <si>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</si>
  <si>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</si>
  <si>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</si>
  <si>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</si>
  <si>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</si>
  <si>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</si>
  <si>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</si>
  <si>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</si>
  <si>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</si>
  <si>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</si>
  <si>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</si>
  <si>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</si>
  <si>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</si>
  <si>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</si>
  <si>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</si>
  <si>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</si>
  <si>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</si>
  <si>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</si>
  <si>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</si>
  <si>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</si>
  <si>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</si>
  <si>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</si>
  <si>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</si>
  <si>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</si>
  <si>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</si>
  <si>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</si>
  <si>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</si>
  <si>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</si>
  <si>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</si>
  <si>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</si>
  <si>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</si>
  <si>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</si>
  <si>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</si>
  <si>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</si>
  <si>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</si>
  <si>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</si>
  <si>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</si>
  <si>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</si>
  <si>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</si>
  <si>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</si>
  <si>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</si>
  <si>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</si>
  <si>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</si>
  <si>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</si>
  <si>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</si>
  <si>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</si>
  <si>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</si>
  <si>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</si>
  <si>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</si>
  <si>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</si>
  <si>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</si>
  <si>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</si>
  <si>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</si>
  <si>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</si>
  <si>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</si>
  <si>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</si>
  <si>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</si>
  <si>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</si>
  <si>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</si>
  <si>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</si>
  <si>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</si>
  <si>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</si>
  <si>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</si>
  <si>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</si>
  <si>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</si>
  <si>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</si>
  <si>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</si>
  <si>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</si>
  <si>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</si>
  <si>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</si>
  <si>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</si>
  <si>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</si>
  <si>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</si>
  <si>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</si>
  <si>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</si>
  <si>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</si>
  <si>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</si>
  <si>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</si>
  <si>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</si>
  <si>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</si>
  <si>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</si>
  <si>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</si>
  <si>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</si>
  <si>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</si>
  <si>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</si>
  <si>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</si>
  <si>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</si>
  <si>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</si>
  <si>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</si>
  <si>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</si>
  <si>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</si>
  <si>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</si>
  <si>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</si>
  <si>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</si>
  <si>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</si>
  <si>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</si>
  <si>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</si>
  <si>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</si>
  <si>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</si>
  <si>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</si>
  <si>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</si>
  <si>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</si>
  <si>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</si>
  <si>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</si>
  <si>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</si>
  <si>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</si>
  <si>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</si>
  <si>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</si>
  <si>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</si>
  <si>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</si>
  <si>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</si>
  <si>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</si>
  <si>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</si>
  <si>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</si>
  <si>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</si>
  <si>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</si>
  <si>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</si>
  <si>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</si>
  <si>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</si>
  <si>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</si>
  <si>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</si>
  <si>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</si>
  <si>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</si>
  <si>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</si>
  <si>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</si>
  <si>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</si>
  <si>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</si>
  <si>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</si>
  <si>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</si>
  <si>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</si>
  <si>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</si>
  <si>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</si>
  <si>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</si>
  <si>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</si>
  <si>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</si>
  <si>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</si>
  <si>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</si>
  <si>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</si>
  <si>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</si>
  <si>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</si>
  <si>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</si>
  <si>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</si>
  <si>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</si>
  <si>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</si>
  <si>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</si>
  <si>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</si>
  <si>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</si>
  <si>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</si>
  <si>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</si>
  <si>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</si>
  <si>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</si>
  <si>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</si>
  <si>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</si>
  <si>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</si>
  <si>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</si>
  <si>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</si>
  <si>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</si>
  <si>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</si>
  <si>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</si>
  <si>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</si>
  <si>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</si>
  <si>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</si>
  <si>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</si>
  <si>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</si>
  <si>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</si>
  <si>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</si>
  <si>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</si>
  <si>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</si>
  <si>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</si>
  <si>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</si>
  <si>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</si>
  <si>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</si>
  <si>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</si>
  <si>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</si>
  <si>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</si>
  <si>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</si>
  <si>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</si>
  <si>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</si>
  <si>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</si>
  <si>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</si>
  <si>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</si>
  <si>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</si>
  <si>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</si>
  <si>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</si>
  <si>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</si>
  <si>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</si>
  <si>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</si>
  <si>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</si>
  <si>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</si>
  <si>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</si>
  <si>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</si>
  <si>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</si>
  <si>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</si>
  <si>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</si>
  <si>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</si>
  <si>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</si>
  <si>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</si>
  <si>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</si>
  <si>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</si>
  <si>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</si>
  <si>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</si>
  <si>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</si>
  <si>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</si>
  <si>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</si>
  <si>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</si>
  <si>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</si>
  <si>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</si>
  <si>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</si>
  <si>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</si>
  <si>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</si>
  <si>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</si>
  <si>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</si>
  <si>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</si>
  <si>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</si>
  <si>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</si>
  <si>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</si>
  <si>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</si>
  <si>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</si>
  <si>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</si>
  <si>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</si>
  <si>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</si>
  <si>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</si>
  <si>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</si>
  <si>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</si>
  <si>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</si>
  <si>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</si>
  <si>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</si>
  <si>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</si>
  <si>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</si>
  <si>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</si>
  <si>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</si>
  <si>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</si>
  <si>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</si>
  <si>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</si>
  <si>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</si>
  <si>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</si>
  <si>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</si>
  <si>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</si>
  <si>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</si>
  <si>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</si>
  <si>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</si>
  <si>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</si>
  <si>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</si>
  <si>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</si>
  <si>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</si>
  <si>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</si>
  <si>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</si>
  <si>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</si>
  <si>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</si>
  <si>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</si>
  <si>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</si>
  <si>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</si>
  <si>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</si>
  <si>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</si>
  <si>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</si>
  <si>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</si>
  <si>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</si>
  <si>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</si>
  <si>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</si>
  <si>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</si>
  <si>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</si>
  <si>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</si>
  <si>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</si>
  <si>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</si>
  <si>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</si>
  <si>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</si>
  <si>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</si>
  <si>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</si>
  <si>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</si>
  <si>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</si>
  <si>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</si>
  <si>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</si>
  <si>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</si>
  <si>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</si>
  <si>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</si>
  <si>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</si>
  <si>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</si>
  <si>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</si>
  <si>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</si>
  <si>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</si>
  <si>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</si>
  <si>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</si>
  <si>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</si>
  <si>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</si>
  <si>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</si>
  <si>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</si>
  <si>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</si>
  <si>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</si>
  <si>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</si>
  <si>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</si>
  <si>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</si>
  <si>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</si>
  <si>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</si>
  <si>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</si>
  <si>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</si>
  <si>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</si>
  <si>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</si>
  <si>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</si>
  <si>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</si>
  <si>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</si>
  <si>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</si>
  <si>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</si>
  <si>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</si>
  <si>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</si>
  <si>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</si>
  <si>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</si>
  <si>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</si>
  <si>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</si>
  <si>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</si>
  <si>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</si>
  <si>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</si>
  <si>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</si>
  <si>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</si>
  <si>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</si>
  <si>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</si>
  <si>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</si>
  <si>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</si>
  <si>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</si>
  <si>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</si>
  <si>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</si>
  <si>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</si>
  <si>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</si>
  <si>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</si>
  <si>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</si>
  <si>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</si>
  <si>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</si>
  <si>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</si>
  <si>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</si>
  <si>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</si>
  <si>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</si>
  <si>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</si>
  <si>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</si>
  <si>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</si>
  <si>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</si>
  <si>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</si>
  <si>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</si>
  <si>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</si>
  <si>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</si>
  <si>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</si>
  <si>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</si>
  <si>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</si>
  <si>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</si>
  <si>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</si>
  <si>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</si>
  <si>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</si>
  <si>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</si>
  <si>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</si>
  <si>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</si>
  <si>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</si>
  <si>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</si>
  <si>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</si>
  <si>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</si>
  <si>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</si>
  <si>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</si>
  <si>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</si>
  <si>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</si>
  <si>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</si>
  <si>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</si>
  <si>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</si>
  <si>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</si>
  <si>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</si>
  <si>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</si>
  <si>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</si>
  <si>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</si>
  <si>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</si>
  <si>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</si>
  <si>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</si>
  <si>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</si>
  <si>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</si>
  <si>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</si>
  <si>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</si>
  <si>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</si>
  <si>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</si>
  <si>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</si>
  <si>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</si>
  <si>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</si>
  <si>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</si>
  <si>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</si>
  <si>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</si>
  <si>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</si>
  <si>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</si>
  <si>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</si>
  <si>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</si>
  <si>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</si>
  <si>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</si>
  <si>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</si>
  <si>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</si>
  <si>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</si>
  <si>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</si>
  <si>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</si>
  <si>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</si>
  <si>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</si>
  <si>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</si>
  <si>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</si>
  <si>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</si>
  <si>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</si>
  <si>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</si>
  <si>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</si>
  <si>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</si>
  <si>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</si>
  <si>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</si>
  <si>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</si>
  <si>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</si>
  <si>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</si>
  <si>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</si>
  <si>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</si>
  <si>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</si>
  <si>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</si>
  <si>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</si>
  <si>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</si>
  <si>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</si>
  <si>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</si>
  <si>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</si>
  <si>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</si>
  <si>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</si>
  <si>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</si>
  <si>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</si>
  <si>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</si>
  <si>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</si>
  <si>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</si>
  <si>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</si>
  <si>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</si>
  <si>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</si>
  <si>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</si>
  <si>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</si>
  <si>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</si>
  <si>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</si>
  <si>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</si>
  <si>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</si>
  <si>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</si>
  <si>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</si>
  <si>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</si>
  <si>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</si>
  <si>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</si>
  <si>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</si>
  <si>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</si>
  <si>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</si>
  <si>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</si>
  <si>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</si>
  <si>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</si>
  <si>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</si>
  <si>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</si>
  <si>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</si>
  <si>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</si>
  <si>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</si>
  <si>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</si>
  <si>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</si>
  <si>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</si>
  <si>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</si>
  <si>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</si>
  <si>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</si>
  <si>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</si>
  <si>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</si>
  <si>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</si>
  <si>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</si>
  <si>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</si>
  <si>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</si>
  <si>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</si>
  <si>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</si>
  <si>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</si>
  <si>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</si>
  <si>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</si>
  <si>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</si>
  <si>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</si>
  <si>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</si>
  <si>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</si>
  <si>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</si>
  <si>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</si>
  <si>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</si>
  <si>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</si>
  <si>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</si>
  <si>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</si>
  <si>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</si>
  <si>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</si>
  <si>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</si>
  <si>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</si>
  <si>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</si>
  <si>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</si>
  <si>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</si>
  <si>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</si>
  <si>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</si>
  <si>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</si>
  <si>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</si>
  <si>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</si>
  <si>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</si>
  <si>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</si>
  <si>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</si>
  <si>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</si>
  <si>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</si>
  <si>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</si>
  <si>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</si>
  <si>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</si>
  <si>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</si>
  <si>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</si>
  <si>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</si>
  <si>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</si>
  <si>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</si>
  <si>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</si>
  <si>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</si>
  <si>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</si>
  <si>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</si>
  <si>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</si>
  <si>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</si>
  <si>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</si>
  <si>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</si>
  <si>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</si>
  <si>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</si>
  <si>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</si>
  <si>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</si>
  <si>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</si>
  <si>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</si>
  <si>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</si>
  <si>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</si>
  <si>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</si>
  <si>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</si>
  <si>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</si>
  <si>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</si>
  <si>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</si>
  <si>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</si>
  <si>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</si>
  <si>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</si>
  <si>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</si>
  <si>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</si>
  <si>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</si>
  <si>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</si>
  <si>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</si>
  <si>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</si>
  <si>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</si>
  <si>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</si>
  <si>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</si>
  <si>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</si>
  <si>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</si>
  <si>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</si>
  <si>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</si>
  <si>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</si>
  <si>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</si>
  <si>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</si>
  <si>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</si>
  <si>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</si>
  <si>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</si>
  <si>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</si>
  <si>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</si>
  <si>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</si>
  <si>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</si>
  <si>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</si>
  <si>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</si>
  <si>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</si>
  <si>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</si>
  <si>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</si>
  <si>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</si>
  <si>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</si>
  <si>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</si>
  <si>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</si>
  <si>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</si>
  <si>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</si>
  <si>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</si>
  <si>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</si>
  <si>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</si>
  <si>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</si>
  <si>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</si>
  <si>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</si>
  <si>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</si>
  <si>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</si>
  <si>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</si>
  <si>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</si>
  <si>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</si>
  <si>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</si>
  <si>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</si>
  <si>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</si>
  <si>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</si>
  <si>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</si>
  <si>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</si>
  <si>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</si>
  <si>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</si>
  <si>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</si>
  <si>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</si>
  <si>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</si>
  <si>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</si>
  <si>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</si>
  <si>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</si>
  <si>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</si>
  <si>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</si>
  <si>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</si>
  <si>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</si>
  <si>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</si>
  <si>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</si>
  <si>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</si>
  <si>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</si>
  <si>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</si>
  <si>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</si>
  <si>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</si>
  <si>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</si>
  <si>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</si>
  <si>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</si>
  <si>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</si>
  <si>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</si>
  <si>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</si>
  <si>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</si>
  <si>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</si>
  <si>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</si>
  <si>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</si>
  <si>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</si>
  <si>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</si>
  <si>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</si>
  <si>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</si>
  <si>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</si>
  <si>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</si>
  <si>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</si>
  <si>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</si>
  <si>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</si>
  <si>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</si>
  <si>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</si>
  <si>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</si>
  <si>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</si>
  <si>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</si>
  <si>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</si>
  <si>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</si>
  <si>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</si>
  <si>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</si>
  <si>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</si>
  <si>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</si>
  <si>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</si>
  <si>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</si>
  <si>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</si>
  <si>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</si>
  <si>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</si>
  <si>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</si>
  <si>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</si>
  <si>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</si>
  <si>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</si>
  <si>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</si>
  <si>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</si>
  <si>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</si>
  <si>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</si>
  <si>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</si>
  <si>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</si>
  <si>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</si>
  <si>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</si>
  <si>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</si>
  <si>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</si>
  <si>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</si>
  <si>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</si>
  <si>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</si>
  <si>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</si>
  <si>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</si>
  <si>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</si>
  <si>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</si>
  <si>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</si>
  <si>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</si>
  <si>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</si>
  <si>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</si>
  <si>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</si>
  <si>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</si>
  <si>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</si>
  <si>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</si>
  <si>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</si>
  <si>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</si>
  <si>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</si>
  <si>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</si>
  <si>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</si>
  <si>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</si>
  <si>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</si>
  <si>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</si>
  <si>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</si>
  <si>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</si>
  <si>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</si>
  <si>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</si>
  <si>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</si>
  <si>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</si>
  <si>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</si>
  <si>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</si>
  <si>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</si>
  <si>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</si>
  <si>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</si>
  <si>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</si>
  <si>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</si>
  <si>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</si>
  <si>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</si>
  <si>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</si>
  <si>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</si>
  <si>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</si>
  <si>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</si>
  <si>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</si>
  <si>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</si>
  <si>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</si>
  <si>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</si>
  <si>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</si>
  <si>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</si>
  <si>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</si>
  <si>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</si>
  <si>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</si>
  <si>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</si>
  <si>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</si>
  <si>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</si>
  <si>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</si>
  <si>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</si>
  <si>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</si>
  <si>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</si>
  <si>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</si>
  <si>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</si>
  <si>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</si>
  <si>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</si>
  <si>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</si>
  <si>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</si>
  <si>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</si>
  <si>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</si>
  <si>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</si>
  <si>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</si>
  <si>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</si>
  <si>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</si>
  <si>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</si>
  <si>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</si>
  <si>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</si>
  <si>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</si>
  <si>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</si>
  <si>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</si>
  <si>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</si>
  <si>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</si>
  <si>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</si>
  <si>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</si>
  <si>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</si>
  <si>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</si>
  <si>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</si>
  <si>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</si>
  <si>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</si>
  <si>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</si>
  <si>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</si>
  <si>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</si>
  <si>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</si>
  <si>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</si>
  <si>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</si>
  <si>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</si>
  <si>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</si>
  <si>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</si>
  <si>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</si>
  <si>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</si>
  <si>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</si>
  <si>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</si>
  <si>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</si>
  <si>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</si>
  <si>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</si>
  <si>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</si>
  <si>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</si>
  <si>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</si>
  <si>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</si>
  <si>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</si>
  <si>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</si>
  <si>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</si>
  <si>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</si>
  <si>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</si>
  <si>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</si>
  <si>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</si>
  <si>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</si>
  <si>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</si>
  <si>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</si>
  <si>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</si>
  <si>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</si>
  <si>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</si>
  <si>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</si>
  <si>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</si>
  <si>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</si>
  <si>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</si>
  <si>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</si>
  <si>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</si>
  <si>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</si>
  <si>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</si>
  <si>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</si>
  <si>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</si>
  <si>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</si>
  <si>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</si>
  <si>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</si>
  <si>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</si>
  <si>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</si>
  <si>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</si>
  <si>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</si>
  <si>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</si>
  <si>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</si>
  <si>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</si>
  <si>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</si>
  <si>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</si>
  <si>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</si>
  <si>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</si>
  <si>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</si>
  <si>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</si>
  <si>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</si>
  <si>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</si>
  <si>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</si>
  <si>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</si>
  <si>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</si>
  <si>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</si>
  <si>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</si>
  <si>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</si>
  <si>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</si>
  <si>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</si>
  <si>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</si>
  <si>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</si>
  <si>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</si>
  <si>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</si>
  <si>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</si>
  <si>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</si>
  <si>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</si>
  <si>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</si>
  <si>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</si>
  <si>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</si>
  <si>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</si>
  <si>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</si>
  <si>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</si>
  <si>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</si>
  <si>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</si>
  <si>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</si>
  <si>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</si>
  <si>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</si>
  <si>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</si>
  <si>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</si>
  <si>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</si>
  <si>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</si>
  <si>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</si>
  <si>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</si>
  <si>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</si>
  <si>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</si>
  <si>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</si>
  <si>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</si>
  <si>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</si>
  <si>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</si>
  <si>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</si>
  <si>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</si>
  <si>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</si>
  <si>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</si>
  <si>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</si>
  <si>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</si>
  <si>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</si>
  <si>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</si>
  <si>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</si>
  <si>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</si>
  <si>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</si>
  <si>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</si>
  <si>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</si>
  <si>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</si>
  <si>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</si>
  <si>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</si>
  <si>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</si>
  <si>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</si>
  <si>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</si>
  <si>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</si>
  <si>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</si>
  <si>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</si>
  <si>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</si>
  <si>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</si>
  <si>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</si>
  <si>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</si>
  <si>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</si>
  <si>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</si>
  <si>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</si>
  <si>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</si>
  <si>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</si>
  <si>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</si>
  <si>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</si>
  <si>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</si>
  <si>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</si>
  <si>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</si>
  <si>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</si>
  <si>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</si>
  <si>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</si>
  <si>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</si>
  <si>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</si>
  <si>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</si>
  <si>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</si>
  <si>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</si>
  <si>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</si>
  <si>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</si>
  <si>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</si>
  <si>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</si>
  <si>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</si>
  <si>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</si>
  <si>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</si>
  <si>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</si>
  <si>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</si>
  <si>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</si>
  <si>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</si>
  <si>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</si>
  <si>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</si>
  <si>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</si>
  <si>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</si>
  <si>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</si>
  <si>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</si>
  <si>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</si>
  <si>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</si>
  <si>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</si>
  <si>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</si>
  <si>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</si>
  <si>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</si>
  <si>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</si>
  <si>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</si>
  <si>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</si>
  <si>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</si>
  <si>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</si>
  <si>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</si>
  <si>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</si>
  <si>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</si>
  <si>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</si>
  <si>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</si>
  <si>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</si>
  <si>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</si>
  <si>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</si>
  <si>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</si>
  <si>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</si>
  <si>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</si>
  <si>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</si>
  <si>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</si>
  <si>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</si>
  <si>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</si>
  <si>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</si>
  <si>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</si>
  <si>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</si>
  <si>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</si>
  <si>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</si>
  <si>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</si>
  <si>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</si>
  <si>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</si>
  <si>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</si>
  <si>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</si>
  <si>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</si>
  <si>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</si>
  <si>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</si>
  <si>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</si>
  <si>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</si>
  <si>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</si>
  <si>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</si>
  <si>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</si>
  <si>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</si>
  <si>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</si>
  <si>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</si>
  <si>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</si>
  <si>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</si>
  <si>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</si>
  <si>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</si>
  <si>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</si>
  <si>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</si>
  <si>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</si>
  <si>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</si>
  <si>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</si>
  <si>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</si>
  <si>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</si>
  <si>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</si>
  <si>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</si>
  <si>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</si>
  <si>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</si>
  <si>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</si>
  <si>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</si>
  <si>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</si>
  <si>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</si>
  <si>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</si>
  <si>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</si>
  <si>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</si>
  <si>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</si>
  <si>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</si>
  <si>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</si>
  <si>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</si>
  <si>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</si>
  <si>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</si>
  <si>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</si>
  <si>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</si>
  <si>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</si>
  <si>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</si>
  <si>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</si>
  <si>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</si>
  <si>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</si>
  <si>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</si>
  <si>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</si>
  <si>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</si>
  <si>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</si>
  <si>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</si>
  <si>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</si>
  <si>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</si>
  <si>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</si>
  <si>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</si>
  <si>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</si>
  <si>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</si>
  <si>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</si>
  <si>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</si>
  <si>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</si>
  <si>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</si>
  <si>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</si>
  <si>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</si>
  <si>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</si>
  <si>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</si>
  <si>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</si>
  <si>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</si>
  <si>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</si>
  <si>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</si>
  <si>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</si>
  <si>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</si>
  <si>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</si>
  <si>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</si>
  <si>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</si>
  <si>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</si>
  <si>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</si>
  <si>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</si>
  <si>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</si>
  <si>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</si>
  <si>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</si>
  <si>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</si>
  <si>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</si>
  <si>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</si>
  <si>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</si>
  <si>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</si>
  <si>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</si>
  <si>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</si>
  <si>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</si>
  <si>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</si>
  <si>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</si>
  <si>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</si>
  <si>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</si>
  <si>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</si>
  <si>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</si>
  <si>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</si>
  <si>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</si>
  <si>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</si>
  <si>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</si>
  <si>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</si>
  <si>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</si>
  <si>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</si>
  <si>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</si>
  <si>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</si>
  <si>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</si>
  <si>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</si>
  <si>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</si>
  <si>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</si>
  <si>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</si>
  <si>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</si>
  <si>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</si>
  <si>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</si>
  <si>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</si>
  <si>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</si>
  <si>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</si>
  <si>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</si>
  <si>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</si>
  <si>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</si>
  <si>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</si>
  <si>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</si>
  <si>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</si>
  <si>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</si>
  <si>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</si>
  <si>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</si>
  <si>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</si>
  <si>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</si>
  <si>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</si>
  <si>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</si>
  <si>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</si>
  <si>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</si>
  <si>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</si>
  <si>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</si>
  <si>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</si>
  <si>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</si>
  <si>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</si>
  <si>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</si>
  <si>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</si>
  <si>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</si>
  <si>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</si>
  <si>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</si>
  <si>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</si>
  <si>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</si>
  <si>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</si>
  <si>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</si>
  <si>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</si>
  <si>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</si>
  <si>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</si>
  <si>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</si>
  <si>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</si>
  <si>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</si>
  <si>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</si>
  <si>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</si>
  <si>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</si>
  <si>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</si>
  <si>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</si>
  <si>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</si>
  <si>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</si>
  <si>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</si>
  <si>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</si>
  <si>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</si>
  <si>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</si>
  <si>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</si>
  <si>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</si>
  <si>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</si>
  <si>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</si>
  <si>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</si>
  <si>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</si>
  <si>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</si>
  <si>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</si>
  <si>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</si>
  <si>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</si>
  <si>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</si>
  <si>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</si>
  <si>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</si>
  <si>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</si>
  <si>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</si>
  <si>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</si>
  <si>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</si>
  <si>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</si>
  <si>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</si>
  <si>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</si>
  <si>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</si>
  <si>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</si>
  <si>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</si>
  <si>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</si>
  <si>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</si>
  <si>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</si>
  <si>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</si>
  <si>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</si>
  <si>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</si>
  <si>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</si>
  <si>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</si>
  <si>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</si>
  <si>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</si>
  <si>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</si>
  <si>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</si>
  <si>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</si>
  <si>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</si>
  <si>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</si>
  <si>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</si>
  <si>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</si>
  <si>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</si>
  <si>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</si>
  <si>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</si>
  <si>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</si>
  <si>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</si>
  <si>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</si>
  <si>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</si>
  <si>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</si>
  <si>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</si>
  <si>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</si>
  <si>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</si>
  <si>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</si>
  <si>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</si>
  <si>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</si>
  <si>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</si>
  <si>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</si>
  <si>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</si>
  <si>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</si>
  <si>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</si>
  <si>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</si>
  <si>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</si>
  <si>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</si>
  <si>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</si>
  <si>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</si>
  <si>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</si>
  <si>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</si>
  <si>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</si>
  <si>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</si>
  <si>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</si>
  <si>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</si>
  <si>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</si>
  <si>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</si>
  <si>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</si>
  <si>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</si>
  <si>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</si>
  <si>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</si>
  <si>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</si>
  <si>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</si>
  <si>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</si>
  <si>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</si>
  <si>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</si>
  <si>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</si>
  <si>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</si>
  <si>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</si>
  <si>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</si>
  <si>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</si>
  <si>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</si>
  <si>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</si>
  <si>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</si>
  <si>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</si>
  <si>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</si>
  <si>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</si>
  <si>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</si>
  <si>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</si>
  <si>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</si>
  <si>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</si>
  <si>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</si>
  <si>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</si>
  <si>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</si>
  <si>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</si>
  <si>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</si>
  <si>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</si>
  <si>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</si>
  <si>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</si>
  <si>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</si>
  <si>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</si>
  <si>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</si>
  <si>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</si>
  <si>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</si>
  <si>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</si>
  <si>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</si>
  <si>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</si>
  <si>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</si>
  <si>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</si>
  <si>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</si>
  <si>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</si>
  <si>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</si>
  <si>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</si>
  <si>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</si>
  <si>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</si>
  <si>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</si>
  <si>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</si>
  <si>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</si>
  <si>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</si>
  <si>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</si>
  <si>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</si>
  <si>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</si>
  <si>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</si>
  <si>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</si>
  <si>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</si>
  <si>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</si>
  <si>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</si>
  <si>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</si>
  <si>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</si>
  <si>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</si>
  <si>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</si>
  <si>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</si>
  <si>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</si>
  <si>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</si>
  <si>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</si>
  <si>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</si>
  <si>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</si>
  <si>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</si>
  <si>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</si>
  <si>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</si>
  <si>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</si>
  <si>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</si>
  <si>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</si>
  <si>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</si>
  <si>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</si>
  <si>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</si>
  <si>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</si>
  <si>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</si>
  <si>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</si>
  <si>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</si>
  <si>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</si>
  <si>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</si>
  <si>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</si>
  <si>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</si>
  <si>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</si>
  <si>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</si>
  <si>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</si>
  <si>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</si>
  <si>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</si>
  <si>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</si>
  <si>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</si>
  <si>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</si>
  <si>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</si>
  <si>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</si>
  <si>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</si>
  <si>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</si>
  <si>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</si>
  <si>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</si>
  <si>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</si>
  <si>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</si>
  <si>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</si>
  <si>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</si>
  <si>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</si>
  <si>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</si>
  <si>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</si>
  <si>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</si>
  <si>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</si>
  <si>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</si>
  <si>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</si>
  <si>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</si>
  <si>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</si>
  <si>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</si>
  <si>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</si>
  <si>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</si>
  <si>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</si>
  <si>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</si>
  <si>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</si>
  <si>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</si>
  <si>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</si>
  <si>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</si>
  <si>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</si>
  <si>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</si>
  <si>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</si>
  <si>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</si>
  <si>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</si>
  <si>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</si>
  <si>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</si>
  <si>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</si>
  <si>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</si>
  <si>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</si>
  <si>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</si>
  <si>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</si>
  <si>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</si>
  <si>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</si>
  <si>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</si>
  <si>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</si>
  <si>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</si>
  <si>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</si>
  <si>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</si>
  <si>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</si>
  <si>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</si>
  <si>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</si>
  <si>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</si>
  <si>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</si>
  <si>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</si>
  <si>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</si>
  <si>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</si>
  <si>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</si>
  <si>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</si>
  <si>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</si>
  <si>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</si>
  <si>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</si>
  <si>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</si>
  <si>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</si>
  <si>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</si>
  <si>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</si>
  <si>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</si>
  <si>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</si>
  <si>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</si>
  <si>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</si>
  <si>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</si>
  <si>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</si>
  <si>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</si>
  <si>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</si>
  <si>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</si>
  <si>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</si>
  <si>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</si>
  <si>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</si>
  <si>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</si>
  <si>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</si>
  <si>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</si>
  <si>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</si>
  <si>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</si>
  <si>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</si>
  <si>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</si>
  <si>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</si>
  <si>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</si>
  <si>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</si>
  <si>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</si>
  <si>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</si>
  <si>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</si>
  <si>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</si>
  <si>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</si>
  <si>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</si>
  <si>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</si>
  <si>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</si>
  <si>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</si>
  <si>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</si>
  <si>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</si>
  <si>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</si>
  <si>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</si>
  <si>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</si>
  <si>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</si>
  <si>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</si>
  <si>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</si>
  <si>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</si>
  <si>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</si>
  <si>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</si>
  <si>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</si>
  <si>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</si>
  <si>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</si>
  <si>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</si>
  <si>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</si>
  <si>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</si>
  <si>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</si>
  <si>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</si>
  <si>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</si>
  <si>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</si>
  <si>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</si>
  <si>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</si>
  <si>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</si>
  <si>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</si>
  <si>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</si>
  <si>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</si>
  <si>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</si>
  <si>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</si>
  <si>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</si>
  <si>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</si>
  <si>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</si>
  <si>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</si>
  <si>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</si>
  <si>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</si>
  <si>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</si>
  <si>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</si>
  <si>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</si>
  <si>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</si>
  <si>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</si>
  <si>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</si>
  <si>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</si>
  <si>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</si>
  <si>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</si>
  <si>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</si>
  <si>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</si>
  <si>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</si>
  <si>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</si>
  <si>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</si>
  <si>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</si>
  <si>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</si>
  <si>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</si>
  <si>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</si>
  <si>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</si>
  <si>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</si>
  <si>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</si>
  <si>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</si>
  <si>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</si>
  <si>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</si>
  <si>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</si>
  <si>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</si>
  <si>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</si>
  <si>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</si>
  <si>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</si>
  <si>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</si>
  <si>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</si>
  <si>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</si>
  <si>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</si>
  <si>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</si>
  <si>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</si>
  <si>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</si>
  <si>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</si>
  <si>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</si>
  <si>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</si>
  <si>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</si>
  <si>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</si>
  <si>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</si>
  <si>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</si>
  <si>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</si>
  <si>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</si>
  <si>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</si>
  <si>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</si>
  <si>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</si>
  <si>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</si>
  <si>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</si>
  <si>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</si>
  <si>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</si>
  <si>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</si>
  <si>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</si>
  <si>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</si>
  <si>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</si>
  <si>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</si>
  <si>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</si>
  <si>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</si>
  <si>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</si>
  <si>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</si>
  <si>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</si>
  <si>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</si>
  <si>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</si>
  <si>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</si>
  <si>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</si>
  <si>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</si>
  <si>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</si>
  <si>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</si>
  <si>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</si>
  <si>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</si>
  <si>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</si>
  <si>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</si>
  <si>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</si>
  <si>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</si>
  <si>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</si>
  <si>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</si>
  <si>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</si>
  <si>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</si>
  <si>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</si>
  <si>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</si>
  <si>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</si>
  <si>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</si>
  <si>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</si>
  <si>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</si>
  <si>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</si>
  <si>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</si>
  <si>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</si>
  <si>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</si>
  <si>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</si>
  <si>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</si>
  <si>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</si>
  <si>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</si>
  <si>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</si>
  <si>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</si>
  <si>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</si>
  <si>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</si>
  <si>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</si>
  <si>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</si>
  <si>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</si>
  <si>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</si>
  <si>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</si>
  <si>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</si>
  <si>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</si>
  <si>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</si>
  <si>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</si>
  <si>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</si>
  <si>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</si>
  <si>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</si>
  <si>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</si>
  <si>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</si>
  <si>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</si>
  <si>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</si>
  <si>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</si>
  <si>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</si>
  <si>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</si>
  <si>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</si>
  <si>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</si>
  <si>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</si>
  <si>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</si>
  <si>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</si>
  <si>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</si>
  <si>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</si>
  <si>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</si>
  <si>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</si>
  <si>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</si>
  <si>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</si>
  <si>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</si>
  <si>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</si>
  <si>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</si>
  <si>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</si>
  <si>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</si>
  <si>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</si>
  <si>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</si>
  <si>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</si>
  <si>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</si>
  <si>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</si>
  <si>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</si>
  <si>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</si>
  <si>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</si>
  <si>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</si>
  <si>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</si>
  <si>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</si>
  <si>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</si>
  <si>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</si>
  <si>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</si>
  <si>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</si>
  <si>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</si>
  <si>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</si>
  <si>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</si>
  <si>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</si>
  <si>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</si>
  <si>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</si>
  <si>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</si>
  <si>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</si>
  <si>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</si>
  <si>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</si>
  <si>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</si>
  <si>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</si>
  <si>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</si>
  <si>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</si>
  <si>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</si>
  <si>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</si>
  <si>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</si>
  <si>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</si>
  <si>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</si>
  <si>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</si>
  <si>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</si>
  <si>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</si>
  <si>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</si>
  <si>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</si>
  <si>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</si>
  <si>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</si>
  <si>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</si>
  <si>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</si>
  <si>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</si>
  <si>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</si>
  <si>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</si>
  <si>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</si>
  <si>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</si>
  <si>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</si>
  <si>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</si>
  <si>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</si>
  <si>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</si>
  <si>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</si>
  <si>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</si>
  <si>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</si>
  <si>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</si>
  <si>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</si>
  <si>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</si>
  <si>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</si>
  <si>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</si>
  <si>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</si>
  <si>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</si>
  <si>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</si>
  <si>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</si>
  <si>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</si>
  <si>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</si>
  <si>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</si>
  <si>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</si>
  <si>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</si>
  <si>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</si>
  <si>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</si>
  <si>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</si>
  <si>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</si>
  <si>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</si>
  <si>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</si>
  <si>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</si>
  <si>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</si>
  <si>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</si>
  <si>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</si>
  <si>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</si>
  <si>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</si>
  <si>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</si>
  <si>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</si>
  <si>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</si>
  <si>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</si>
  <si>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</si>
  <si>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</si>
  <si>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</si>
  <si>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</si>
  <si>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</si>
  <si>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</si>
  <si>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</si>
  <si>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</si>
  <si>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</si>
  <si>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</si>
  <si>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</si>
  <si>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</si>
  <si>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</si>
  <si>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</si>
  <si>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</si>
  <si>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</si>
  <si>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</si>
  <si>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</si>
  <si>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</si>
  <si>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</si>
  <si>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</si>
  <si>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</si>
  <si>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</si>
  <si>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</si>
  <si>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</si>
  <si>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</si>
  <si>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</si>
  <si>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</si>
  <si>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</si>
  <si>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</si>
  <si>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</si>
  <si>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</si>
  <si>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</si>
  <si>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</si>
  <si>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</si>
  <si>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</si>
  <si>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</si>
  <si>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</si>
  <si>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</si>
  <si>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</si>
  <si>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</si>
  <si>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</si>
  <si>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</si>
  <si>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</si>
  <si>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</si>
  <si>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</si>
  <si>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</si>
  <si>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</si>
  <si>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</si>
  <si>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</si>
  <si>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</si>
  <si>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</si>
  <si>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</si>
  <si>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</si>
  <si>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</si>
  <si>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</si>
  <si>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</si>
  <si>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</si>
  <si>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</si>
  <si>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</si>
  <si>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</si>
  <si>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</si>
  <si>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</si>
  <si>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</si>
  <si>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</si>
  <si>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</si>
  <si>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</si>
  <si>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</si>
  <si>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</si>
  <si>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</si>
  <si>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</si>
  <si>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</si>
  <si>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</si>
  <si>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</si>
  <si>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</si>
  <si>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</si>
  <si>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</si>
  <si>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</si>
  <si>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</si>
  <si>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</si>
  <si>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</si>
  <si>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</si>
  <si>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</si>
  <si>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</si>
  <si>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</si>
  <si>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</si>
  <si>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</si>
  <si>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</si>
  <si>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</si>
  <si>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</si>
  <si>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</si>
  <si>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</si>
  <si>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</si>
  <si>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</si>
  <si>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</si>
  <si>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</si>
  <si>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</si>
  <si>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</si>
  <si>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</si>
  <si>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</si>
  <si>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</si>
  <si>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</si>
  <si>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</si>
  <si>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</si>
  <si>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</si>
  <si>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</si>
  <si>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</si>
  <si>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</si>
  <si>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</si>
  <si>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</si>
  <si>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</si>
  <si>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</si>
  <si>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</si>
  <si>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</si>
  <si>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</si>
  <si>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</si>
  <si>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</si>
  <si>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</si>
  <si>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</si>
  <si>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</si>
  <si>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</si>
  <si>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</si>
  <si>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</si>
  <si>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</si>
  <si>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</si>
  <si>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</si>
  <si>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</si>
  <si>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</si>
  <si>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</si>
  <si>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</si>
  <si>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</si>
  <si>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</si>
  <si>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</si>
  <si>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</si>
  <si>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</si>
  <si>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</si>
  <si>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</si>
  <si>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</si>
  <si>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</si>
  <si>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</si>
  <si>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</si>
  <si>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</si>
  <si>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</si>
  <si>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</si>
  <si>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</si>
  <si>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</si>
  <si>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</si>
  <si>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</si>
  <si>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</si>
  <si>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</si>
  <si>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</si>
  <si>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</si>
  <si>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</si>
  <si>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</si>
  <si>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</si>
  <si>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</si>
  <si>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</si>
  <si>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</si>
  <si>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</si>
  <si>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</si>
  <si>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</si>
  <si>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</si>
  <si>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</si>
  <si>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</si>
  <si>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</si>
  <si>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</si>
  <si>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</si>
  <si>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</si>
  <si>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</si>
  <si>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</si>
  <si>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</si>
  <si>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</si>
  <si>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</si>
  <si>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</si>
  <si>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</si>
  <si>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</si>
  <si>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</si>
  <si>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</si>
  <si>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</si>
  <si>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</si>
  <si>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</si>
  <si>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</si>
  <si>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</si>
  <si>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</si>
  <si>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</si>
  <si>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</si>
  <si>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</si>
  <si>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</si>
  <si>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</si>
  <si>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</si>
  <si>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</si>
  <si>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</si>
  <si>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</si>
  <si>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</si>
  <si>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</si>
  <si>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</si>
  <si>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</si>
  <si>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</si>
  <si>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</si>
  <si>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</si>
  <si>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</si>
  <si>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</si>
  <si>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</si>
  <si>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</si>
  <si>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</si>
  <si>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</si>
  <si>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</si>
  <si>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</si>
  <si>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</si>
  <si>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</si>
  <si>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</si>
  <si>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</si>
  <si>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</si>
  <si>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</si>
  <si>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</si>
  <si>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</si>
  <si>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</si>
  <si>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</si>
  <si>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</si>
  <si>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</si>
  <si>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</si>
  <si>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</si>
  <si>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</si>
  <si>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</si>
  <si>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</si>
  <si>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</si>
  <si>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</si>
  <si>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</si>
  <si>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</si>
  <si>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</si>
  <si>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</si>
  <si>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</si>
  <si>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</si>
  <si>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</si>
  <si>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</si>
  <si>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</si>
  <si>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</si>
  <si>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</si>
  <si>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</si>
  <si>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</si>
  <si>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</si>
  <si>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</si>
  <si>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</si>
  <si>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</si>
  <si>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</si>
  <si>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</si>
  <si>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</si>
  <si>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</si>
  <si>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</si>
  <si>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</si>
  <si>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</si>
  <si>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</si>
  <si>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</si>
  <si>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</si>
  <si>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</si>
  <si>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</si>
  <si>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</si>
  <si>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</si>
  <si>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</si>
  <si>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</si>
  <si>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</si>
  <si>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</si>
  <si>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</si>
  <si>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</si>
  <si>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</si>
  <si>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</si>
  <si>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</si>
  <si>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</si>
  <si>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</si>
  <si>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</si>
  <si>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</si>
  <si>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</si>
  <si>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</si>
  <si>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</si>
  <si>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</si>
  <si>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</si>
  <si>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</si>
  <si>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</si>
  <si>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</si>
  <si>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</si>
  <si>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</si>
  <si>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</si>
  <si>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</si>
  <si>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</si>
  <si>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</si>
  <si>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</si>
  <si>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</si>
  <si>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</si>
  <si>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</si>
  <si>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</si>
  <si>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</si>
  <si>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</si>
  <si>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</si>
  <si>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</si>
  <si>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</si>
  <si>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</si>
  <si>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</si>
  <si>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</si>
  <si>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</si>
  <si>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</si>
  <si>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</si>
  <si>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</si>
  <si>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</si>
  <si>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</si>
  <si>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</si>
  <si>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</si>
  <si>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</si>
  <si>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</si>
  <si>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</si>
  <si>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</si>
  <si>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</si>
  <si>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</si>
  <si>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</si>
  <si>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</si>
  <si>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</si>
  <si>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</si>
  <si>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</si>
  <si>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</si>
  <si>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</si>
  <si>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</si>
  <si>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</si>
  <si>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</si>
  <si>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</si>
  <si>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</si>
  <si>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</si>
  <si>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</si>
  <si>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</si>
  <si>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</si>
  <si>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</si>
  <si>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</si>
  <si>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</si>
  <si>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</si>
  <si>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</si>
  <si>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</si>
  <si>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</si>
  <si>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</si>
  <si>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</si>
  <si>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</si>
  <si>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</si>
  <si>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</si>
  <si>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</si>
  <si>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</si>
  <si>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</si>
  <si>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</si>
  <si>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</si>
  <si>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</si>
  <si>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</si>
  <si>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</si>
  <si>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</si>
  <si>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</si>
  <si>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</si>
  <si>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</si>
  <si>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</si>
  <si>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</si>
  <si>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</si>
  <si>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</si>
  <si>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</si>
  <si>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</si>
  <si>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</si>
  <si>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</si>
  <si>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</si>
  <si>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</si>
  <si>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</si>
  <si>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</si>
  <si>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</si>
  <si>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</si>
  <si>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</si>
  <si>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</si>
  <si>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</si>
  <si>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</si>
  <si>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</si>
  <si>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</si>
  <si>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</si>
  <si>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</si>
  <si>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</si>
  <si>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</si>
  <si>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</si>
  <si>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</si>
  <si>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</si>
  <si>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</si>
  <si>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</si>
  <si>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</si>
  <si>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</si>
  <si>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</si>
  <si>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</si>
  <si>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</si>
  <si>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</si>
  <si>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</si>
  <si>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</si>
  <si>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</si>
  <si>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</si>
  <si>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</si>
  <si>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</si>
  <si>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</si>
  <si>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</si>
  <si>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</si>
  <si>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</si>
  <si>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</si>
  <si>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</si>
  <si>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</si>
  <si>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</si>
  <si>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</si>
  <si>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</si>
  <si>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</si>
  <si>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</si>
  <si>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</si>
  <si>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</si>
  <si>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</si>
  <si>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</si>
  <si>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</si>
  <si>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</si>
  <si>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</si>
  <si>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</si>
  <si>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</si>
  <si>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</si>
  <si>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</si>
  <si>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</si>
  <si>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</si>
  <si>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</si>
  <si>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</si>
  <si>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</si>
  <si>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</si>
  <si>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</si>
  <si>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</si>
  <si>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</si>
  <si>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</si>
  <si>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</si>
  <si>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</si>
  <si>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</si>
  <si>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</si>
  <si>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</si>
  <si>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</si>
  <si>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</si>
  <si>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</si>
  <si>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</si>
  <si>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</si>
  <si>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</si>
  <si>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</si>
  <si>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</si>
  <si>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</si>
  <si>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</si>
  <si>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</si>
  <si>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</si>
  <si>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</si>
  <si>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</si>
  <si>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</si>
  <si>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</si>
  <si>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</si>
  <si>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</si>
  <si>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</si>
  <si>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</si>
  <si>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</si>
  <si>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</si>
  <si>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</si>
  <si>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</si>
  <si>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</si>
  <si>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</si>
  <si>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</si>
  <si>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</si>
  <si>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</si>
  <si>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</si>
  <si>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</si>
  <si>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</si>
  <si>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</si>
  <si>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</si>
  <si>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</si>
  <si>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</si>
  <si>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</si>
  <si>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</si>
  <si>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</si>
  <si>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</si>
  <si>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</si>
  <si>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</si>
  <si>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</si>
  <si>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</si>
  <si>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</si>
  <si>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</si>
  <si>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</si>
  <si>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</si>
  <si>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</si>
  <si>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</si>
  <si>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</si>
  <si>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</si>
  <si>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</si>
  <si>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</si>
  <si>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</si>
  <si>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</si>
  <si>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</si>
  <si>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</si>
  <si>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</si>
  <si>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</si>
  <si>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</si>
  <si>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</si>
  <si>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</si>
  <si>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</si>
  <si>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</si>
  <si>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</si>
  <si>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</si>
  <si>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</si>
  <si>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</si>
  <si>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</si>
  <si>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</si>
  <si>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</si>
  <si>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</si>
  <si>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</si>
  <si>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</si>
  <si>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</si>
  <si>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</si>
  <si>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</si>
  <si>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</si>
  <si>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</si>
  <si>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</si>
  <si>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</si>
  <si>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</si>
  <si>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</si>
  <si>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</si>
  <si>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</si>
  <si>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</si>
  <si>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</si>
  <si>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</si>
  <si>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</si>
  <si>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</si>
  <si>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</si>
  <si>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</si>
  <si>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</si>
  <si>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</si>
  <si>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</si>
  <si>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</si>
  <si>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</si>
  <si>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</si>
  <si>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</si>
  <si>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</si>
  <si>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</si>
  <si>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</si>
  <si>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</si>
  <si>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</si>
  <si>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</si>
  <si>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</si>
  <si>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</si>
  <si>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</si>
  <si>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</si>
  <si>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</si>
  <si>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</si>
  <si>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</si>
  <si>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</si>
  <si>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</si>
  <si>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</si>
  <si>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</si>
  <si>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</si>
  <si>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</si>
  <si>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</si>
  <si>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</si>
  <si>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</si>
  <si>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</si>
  <si>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</si>
  <si>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</si>
  <si>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</si>
  <si>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</si>
  <si>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</si>
  <si>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</si>
  <si>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</si>
  <si>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</si>
  <si>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</si>
  <si>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</si>
  <si>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</si>
  <si>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</si>
  <si>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</si>
  <si>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</si>
  <si>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</si>
  <si>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</si>
  <si>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</si>
  <si>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</si>
  <si>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</si>
  <si>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</si>
  <si>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</si>
  <si>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</si>
  <si>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</si>
  <si>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</si>
  <si>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</si>
  <si>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</si>
  <si>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</si>
  <si>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</si>
  <si>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</si>
  <si>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</si>
  <si>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</si>
  <si>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</si>
  <si>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</si>
  <si>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</si>
  <si>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</si>
  <si>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</si>
  <si>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</si>
  <si>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</si>
  <si>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</si>
  <si>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</si>
  <si>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</si>
  <si>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</si>
  <si>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</si>
  <si>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</si>
  <si>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</si>
  <si>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</si>
  <si>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</si>
  <si>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</si>
  <si>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</si>
  <si>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</si>
  <si>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</si>
  <si>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</si>
  <si>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</si>
  <si>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</si>
  <si>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</si>
  <si>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</si>
  <si>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</si>
  <si>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</si>
  <si>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</si>
  <si>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</si>
  <si>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</si>
  <si>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</si>
  <si>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</si>
  <si>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</si>
  <si>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</si>
  <si>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</si>
  <si>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</si>
  <si>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</si>
  <si>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</si>
  <si>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</si>
  <si>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</si>
  <si>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</si>
  <si>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</si>
  <si>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</si>
  <si>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</si>
  <si>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</si>
  <si>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</si>
  <si>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</si>
  <si>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</si>
  <si>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</si>
  <si>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</si>
  <si>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</si>
  <si>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</si>
  <si>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</si>
  <si>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</si>
  <si>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</si>
  <si>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</si>
  <si>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</si>
  <si>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</si>
  <si>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</si>
  <si>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</si>
  <si>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</si>
  <si>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</si>
  <si>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</si>
  <si>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</si>
  <si>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</si>
  <si>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</si>
  <si>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</si>
  <si>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</si>
  <si>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</si>
  <si>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</si>
  <si>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</si>
  <si>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</si>
  <si>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</si>
  <si>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</si>
  <si>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</si>
  <si>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</si>
  <si>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</si>
  <si>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</si>
  <si>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</si>
  <si>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</si>
  <si>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</si>
  <si>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</si>
  <si>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</si>
  <si>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</si>
  <si>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</si>
  <si>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</si>
  <si>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</si>
  <si>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</si>
  <si>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</si>
  <si>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</si>
  <si>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</si>
  <si>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</si>
  <si>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</si>
  <si>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</si>
  <si>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</si>
  <si>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</si>
  <si>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</si>
  <si>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</si>
  <si>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</si>
  <si>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</si>
  <si>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</si>
  <si>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</si>
  <si>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</si>
  <si>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</si>
  <si>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</si>
  <si>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</si>
  <si>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</si>
  <si>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</si>
  <si>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</si>
  <si>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</si>
  <si>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</si>
  <si>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</si>
  <si>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</si>
  <si>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</si>
  <si>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</si>
  <si>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</si>
  <si>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</si>
  <si>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</si>
  <si>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</si>
  <si>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</si>
  <si>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</si>
  <si>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</si>
  <si>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</si>
  <si>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</si>
  <si>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</si>
  <si>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</si>
  <si>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</si>
  <si>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</si>
  <si>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</si>
  <si>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</si>
  <si>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</si>
  <si>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</si>
  <si>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</si>
  <si>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</si>
  <si>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</si>
  <si>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</si>
  <si>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</si>
  <si>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</si>
  <si>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</si>
  <si>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</si>
  <si>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</si>
  <si>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</si>
  <si>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</si>
  <si>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</si>
  <si>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</si>
  <si>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</si>
  <si>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</si>
  <si>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</si>
  <si>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</si>
  <si>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</si>
  <si>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</si>
  <si>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</si>
  <si>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</si>
  <si>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</si>
  <si>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</si>
  <si>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</si>
  <si>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</si>
  <si>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</si>
  <si>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</si>
  <si>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</si>
  <si>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</si>
  <si>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</si>
  <si>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</si>
  <si>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</si>
  <si>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</si>
  <si>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</si>
  <si>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</si>
  <si>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</si>
  <si>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</si>
  <si>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</si>
  <si>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</si>
  <si>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</si>
  <si>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</si>
  <si>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</si>
  <si>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</si>
  <si>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</si>
  <si>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</si>
  <si>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</si>
  <si>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</si>
  <si>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</si>
  <si>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</si>
  <si>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</si>
  <si>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</si>
  <si>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</si>
  <si>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</si>
  <si>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</si>
  <si>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</si>
  <si>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</si>
  <si>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</si>
  <si>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</si>
  <si>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</si>
  <si>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</si>
  <si>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</si>
  <si>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</si>
  <si>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</si>
  <si>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</si>
  <si>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</si>
  <si>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</si>
  <si>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</si>
  <si>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</si>
  <si>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</si>
  <si>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</si>
  <si>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</si>
  <si>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</si>
  <si>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</si>
  <si>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</si>
  <si>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</si>
  <si>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</si>
  <si>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</si>
  <si>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</si>
  <si>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</si>
  <si>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</si>
  <si>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</si>
  <si>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</si>
  <si>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</si>
  <si>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</si>
  <si>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</si>
  <si>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</si>
  <si>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</si>
  <si>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</si>
  <si>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</si>
  <si>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</si>
  <si>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</si>
  <si>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</si>
  <si>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</si>
  <si>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</si>
  <si>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</si>
  <si>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</si>
  <si>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</si>
  <si>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</si>
  <si>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</si>
  <si>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</si>
  <si>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</si>
  <si>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</si>
  <si>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</si>
  <si>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</si>
  <si>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</si>
  <si>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</si>
  <si>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</si>
  <si>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</si>
  <si>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</si>
  <si>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</si>
  <si>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</si>
  <si>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</si>
  <si>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</si>
  <si>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</si>
  <si>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</si>
  <si>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</si>
  <si>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</si>
  <si>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</si>
  <si>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</si>
  <si>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</si>
  <si>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</si>
  <si>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</si>
  <si>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</si>
  <si>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</si>
  <si>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</si>
  <si>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</si>
  <si>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</si>
  <si>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</si>
  <si>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</si>
  <si>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</si>
  <si>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</si>
  <si>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</si>
  <si>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</si>
  <si>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</si>
  <si>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</si>
  <si>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</si>
  <si>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</si>
  <si>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</si>
  <si>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</si>
  <si>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</si>
  <si>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</si>
  <si>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</si>
  <si>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</si>
  <si>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</si>
  <si>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</si>
  <si>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</si>
  <si>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</si>
  <si>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</si>
  <si>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</si>
  <si>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</si>
  <si>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</si>
  <si>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</si>
  <si>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</si>
  <si>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</si>
  <si>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</si>
  <si>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</si>
  <si>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</si>
  <si>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</si>
  <si>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</si>
  <si>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</si>
  <si>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</si>
  <si>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</si>
  <si>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</si>
  <si>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</si>
  <si>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</si>
  <si>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</si>
  <si>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</si>
  <si>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</si>
  <si>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</si>
  <si>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</si>
  <si>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</si>
  <si>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</si>
  <si>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</si>
  <si>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</si>
  <si>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</si>
  <si>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</si>
  <si>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</si>
  <si>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</si>
  <si>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</si>
  <si>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</si>
  <si>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</si>
  <si>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</si>
  <si>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</si>
  <si>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</si>
  <si>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</si>
  <si>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</si>
  <si>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</si>
  <si>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</si>
  <si>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</si>
  <si>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</si>
  <si>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</si>
  <si>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</si>
  <si>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</si>
  <si>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</si>
  <si>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</si>
  <si>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</si>
  <si>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</si>
  <si>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</si>
  <si>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</si>
  <si>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</si>
  <si>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</si>
  <si>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</si>
  <si>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</si>
  <si>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</si>
  <si>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</si>
  <si>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</si>
  <si>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</si>
  <si>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</si>
  <si>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</si>
  <si>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</si>
  <si>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</si>
  <si>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</si>
  <si>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</si>
  <si>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</si>
  <si>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</si>
  <si>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</si>
  <si>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</si>
  <si>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</si>
  <si>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</si>
  <si>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</si>
  <si>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</si>
  <si>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</si>
  <si>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</si>
  <si>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</si>
  <si>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</si>
  <si>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</si>
  <si>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</si>
  <si>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</si>
  <si>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</si>
  <si>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</si>
  <si>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</si>
  <si>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</si>
  <si>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</si>
  <si>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</si>
  <si>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</si>
  <si>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</si>
  <si>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</si>
  <si>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</si>
  <si>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</si>
  <si>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</si>
  <si>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</si>
  <si>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</si>
  <si>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</si>
  <si>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</si>
  <si>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</si>
  <si>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</si>
  <si>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</si>
  <si>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</si>
  <si>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</si>
  <si>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</si>
  <si>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</si>
  <si>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</si>
  <si>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</si>
  <si>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</si>
  <si>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</si>
  <si>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</si>
  <si>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</si>
  <si>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</si>
  <si>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</si>
  <si>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</si>
  <si>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</si>
  <si>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</si>
  <si>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</si>
  <si>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</si>
  <si>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</si>
  <si>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</si>
  <si>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</si>
  <si>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</si>
  <si>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</si>
  <si>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</si>
  <si>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</si>
  <si>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</si>
  <si>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</si>
  <si>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</si>
  <si>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</si>
  <si>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</si>
  <si>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</si>
  <si>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</si>
  <si>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</si>
  <si>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</si>
  <si>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</si>
  <si>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</si>
  <si>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</si>
  <si>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</si>
  <si>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</si>
  <si>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</si>
  <si>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</si>
  <si>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</si>
  <si>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</si>
  <si>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</si>
  <si>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</si>
  <si>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</si>
  <si>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</si>
  <si>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</si>
  <si>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</si>
  <si>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</si>
  <si>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</si>
  <si>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</si>
  <si>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</si>
  <si>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</si>
  <si>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</si>
  <si>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</si>
  <si>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</si>
  <si>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</si>
  <si>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</si>
  <si>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</si>
  <si>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</si>
  <si>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</si>
  <si>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</si>
  <si>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</si>
  <si>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</si>
  <si>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</si>
  <si>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</si>
  <si>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</si>
  <si>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</si>
  <si>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</si>
  <si>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</si>
  <si>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</si>
  <si>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</si>
  <si>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</si>
  <si>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</si>
  <si>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</si>
  <si>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</si>
  <si>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</si>
  <si>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</si>
  <si>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</si>
  <si>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</si>
  <si>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</si>
  <si>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</si>
  <si>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</si>
  <si>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</si>
  <si>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</si>
  <si>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</si>
  <si>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</si>
  <si>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</si>
  <si>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</si>
  <si>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</si>
  <si>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</si>
  <si>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</si>
  <si>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</si>
  <si>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</si>
  <si>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</si>
  <si>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</si>
  <si>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</si>
  <si>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</si>
  <si>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</si>
  <si>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</si>
  <si>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</si>
  <si>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</si>
  <si>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</si>
  <si>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</si>
  <si>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</si>
  <si>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</si>
  <si>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</si>
  <si>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</si>
  <si>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</si>
  <si>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</si>
  <si>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</si>
  <si>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</si>
  <si>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</si>
  <si>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</si>
  <si>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</si>
  <si>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</si>
  <si>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</si>
  <si>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</si>
  <si>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</si>
  <si>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</si>
  <si>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</si>
  <si>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</si>
  <si>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</si>
  <si>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</si>
  <si>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</si>
  <si>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</si>
  <si>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</si>
  <si>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</si>
  <si>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</si>
  <si>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</si>
  <si>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</si>
  <si>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</si>
  <si>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</si>
  <si>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</si>
  <si>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</si>
  <si>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</si>
  <si>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</si>
  <si>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</si>
  <si>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</si>
  <si>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</si>
  <si>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</si>
  <si>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</si>
  <si>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</si>
  <si>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</si>
  <si>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</si>
  <si>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</si>
  <si>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</si>
  <si>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</si>
  <si>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</si>
  <si>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</si>
  <si>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</si>
  <si>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</si>
  <si>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</si>
  <si>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</si>
  <si>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</si>
  <si>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</si>
  <si>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</si>
  <si>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</si>
  <si>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</si>
  <si>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</si>
  <si>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</si>
  <si>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</si>
  <si>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</si>
  <si>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</si>
  <si>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</si>
  <si>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</si>
  <si>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</si>
  <si>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</si>
  <si>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</si>
  <si>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</si>
  <si>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</si>
  <si>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</si>
  <si>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</si>
  <si>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</si>
  <si>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</si>
  <si>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</si>
  <si>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</si>
  <si>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</si>
  <si>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</si>
  <si>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</si>
  <si>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</si>
  <si>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</si>
  <si>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</si>
  <si>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</si>
  <si>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</si>
  <si>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</si>
  <si>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</si>
  <si>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</si>
  <si>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</si>
  <si>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</si>
  <si>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</si>
  <si>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</si>
  <si>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</si>
  <si>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</si>
  <si>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</si>
  <si>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</si>
  <si>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</si>
  <si>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</si>
  <si>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</si>
  <si>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</si>
  <si>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</si>
  <si>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</si>
  <si>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</si>
  <si>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</si>
  <si>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</si>
  <si>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</si>
  <si>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</si>
  <si>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</si>
  <si>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</si>
  <si>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</si>
  <si>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</si>
  <si>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</si>
  <si>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</si>
  <si>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</si>
  <si>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</si>
  <si>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</si>
  <si>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</si>
  <si>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</si>
  <si>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</si>
  <si>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</si>
  <si>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</si>
  <si>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</si>
  <si>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</si>
  <si>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</si>
  <si>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</si>
  <si>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</si>
  <si>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</si>
  <si>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</si>
  <si>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</si>
  <si>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</si>
  <si>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</si>
  <si>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</si>
  <si>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</si>
  <si>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</si>
  <si>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</si>
  <si>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</si>
  <si>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</si>
  <si>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</si>
  <si>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</si>
  <si>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</si>
  <si>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</si>
  <si>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</si>
  <si>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</si>
  <si>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</si>
  <si>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</si>
  <si>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</si>
  <si>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</si>
  <si>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</si>
  <si>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</si>
  <si>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</si>
  <si>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</si>
  <si>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</si>
  <si>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</si>
  <si>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</si>
  <si>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</si>
  <si>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</si>
  <si>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</si>
  <si>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</si>
  <si>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</si>
  <si>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</si>
  <si>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</si>
  <si>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</si>
  <si>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</si>
  <si>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</si>
  <si>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</si>
  <si>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</si>
  <si>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</si>
  <si>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</si>
  <si>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</si>
  <si>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</si>
  <si>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</si>
  <si>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</si>
  <si>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</si>
  <si>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</si>
  <si>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</si>
  <si>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</si>
  <si>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</si>
  <si>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</si>
  <si>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</si>
  <si>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</si>
  <si>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</si>
  <si>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</si>
  <si>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</si>
  <si>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</si>
  <si>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</si>
  <si>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</si>
  <si>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</si>
  <si>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</si>
  <si>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</si>
  <si>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</si>
  <si>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</si>
  <si>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</si>
  <si>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</si>
  <si>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</si>
  <si>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</si>
  <si>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</si>
  <si>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</si>
  <si>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</si>
  <si>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</si>
  <si>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</si>
  <si>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</si>
  <si>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</si>
  <si>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</si>
  <si>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</si>
  <si>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</si>
  <si>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</si>
  <si>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</si>
  <si>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</si>
  <si>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</si>
  <si>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</si>
  <si>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</si>
  <si>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</si>
  <si>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</si>
  <si>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</si>
  <si>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</si>
  <si>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</si>
  <si>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</si>
  <si>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</si>
  <si>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</si>
  <si>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</si>
  <si>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</si>
  <si>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</si>
  <si>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</si>
  <si>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</si>
  <si>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</si>
  <si>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</si>
  <si>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</si>
  <si>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</si>
  <si>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</si>
  <si>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</si>
  <si>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</si>
  <si>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</si>
  <si>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</si>
  <si>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</si>
  <si>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</si>
  <si>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</si>
  <si>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</si>
  <si>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</si>
  <si>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</si>
  <si>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</si>
  <si>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</si>
  <si>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</si>
  <si>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</si>
  <si>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</si>
  <si>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</si>
  <si>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</si>
  <si>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</si>
  <si>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</si>
  <si>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</si>
  <si>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</si>
  <si>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</si>
  <si>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</si>
  <si>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</si>
  <si>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</si>
  <si>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</si>
  <si>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</si>
  <si>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</si>
  <si>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</si>
  <si>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</si>
  <si>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</si>
  <si>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</si>
  <si>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</si>
  <si>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</si>
  <si>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</si>
  <si>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</si>
  <si>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</si>
  <si>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</si>
  <si>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</si>
  <si>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</si>
  <si>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</si>
  <si>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</si>
  <si>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</si>
  <si>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</si>
  <si>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</si>
  <si>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</si>
  <si>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</si>
  <si>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</si>
  <si>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</si>
  <si>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</si>
  <si>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</si>
  <si>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</si>
  <si>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</si>
  <si>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</si>
  <si>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</si>
  <si>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</si>
  <si>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</si>
  <si>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</si>
  <si>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</si>
  <si>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</si>
  <si>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</si>
  <si>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</si>
  <si>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</si>
  <si>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</si>
  <si>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</si>
  <si>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</si>
  <si>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</si>
  <si>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</si>
  <si>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</si>
  <si>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</si>
  <si>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</si>
  <si>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</si>
  <si>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</si>
  <si>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</si>
  <si>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</si>
  <si>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</si>
  <si>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</si>
  <si>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</si>
  <si>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</si>
  <si>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</si>
  <si>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</si>
  <si>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</si>
  <si>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</si>
  <si>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</si>
  <si>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</si>
  <si>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</si>
  <si>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</si>
  <si>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</si>
  <si>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</si>
  <si>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</si>
  <si>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</si>
  <si>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</si>
  <si>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</si>
  <si>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</si>
  <si>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</si>
  <si>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</si>
  <si>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</si>
  <si>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</si>
  <si>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</si>
  <si>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</si>
  <si>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</si>
  <si>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</si>
  <si>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</si>
  <si>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</si>
  <si>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</si>
  <si>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</si>
  <si>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</si>
  <si>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</si>
  <si>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</si>
  <si>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</si>
  <si>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</si>
  <si>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</si>
  <si>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</si>
  <si>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</si>
  <si>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</si>
  <si>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</si>
  <si>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</si>
  <si>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</si>
  <si>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</si>
  <si>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</si>
  <si>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</si>
  <si>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</si>
  <si>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</si>
  <si>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</si>
  <si>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</si>
  <si>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</si>
  <si>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</si>
  <si>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</si>
  <si>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</si>
  <si>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</si>
  <si>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</si>
  <si>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</si>
  <si>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</si>
  <si>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</si>
  <si>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</si>
  <si>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</si>
  <si>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</si>
  <si>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</si>
  <si>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</si>
  <si>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</si>
  <si>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</si>
  <si>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</si>
  <si>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</si>
  <si>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</si>
  <si>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</si>
  <si>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</si>
  <si>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</si>
  <si>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</si>
  <si>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</si>
  <si>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</si>
  <si>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</si>
  <si>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</si>
  <si>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</si>
  <si>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</si>
  <si>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</si>
  <si>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</si>
  <si>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</si>
  <si>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</si>
  <si>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</si>
  <si>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</si>
  <si>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</si>
  <si>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</si>
  <si>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</si>
  <si>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</si>
  <si>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</si>
  <si>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</si>
  <si>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</si>
  <si>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</si>
  <si>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</si>
  <si>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</si>
  <si>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</si>
  <si>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</si>
  <si>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</si>
  <si>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</si>
  <si>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</si>
  <si>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</si>
  <si>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</si>
  <si>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</si>
  <si>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</si>
  <si>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</si>
  <si>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</si>
  <si>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</si>
  <si>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</si>
  <si>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</si>
  <si>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</si>
  <si>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</si>
  <si>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</si>
  <si>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</si>
  <si>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</si>
  <si>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</si>
  <si>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</si>
  <si>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</si>
  <si>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</si>
  <si>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</si>
  <si>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</si>
  <si>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</si>
  <si>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</si>
  <si>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</si>
  <si>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</si>
  <si>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</si>
  <si>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</si>
  <si>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</si>
  <si>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</si>
  <si>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</si>
  <si>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</si>
  <si>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</si>
  <si>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</si>
  <si>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</si>
  <si>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</si>
  <si>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</si>
  <si>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</si>
  <si>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</si>
  <si>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</si>
  <si>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</si>
  <si>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</si>
  <si>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</si>
  <si>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</si>
  <si>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</si>
  <si>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</si>
  <si>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</si>
  <si>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</si>
  <si>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</si>
  <si>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</si>
  <si>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</si>
  <si>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</si>
  <si>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</si>
  <si>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</si>
  <si>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</si>
  <si>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</si>
  <si>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</si>
  <si>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</si>
  <si>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</si>
  <si>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</si>
  <si>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</si>
  <si>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</si>
  <si>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</si>
  <si>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</si>
  <si>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</si>
  <si>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</si>
  <si>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</si>
  <si>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</si>
  <si>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</si>
  <si>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</si>
  <si>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</si>
  <si>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</si>
  <si>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</si>
  <si>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</si>
  <si>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</si>
  <si>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</si>
  <si>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</si>
  <si>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</si>
  <si>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</si>
  <si>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</si>
  <si>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</si>
  <si>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</si>
  <si>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</si>
  <si>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</si>
  <si>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</si>
  <si>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</si>
  <si>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</si>
  <si>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</si>
  <si>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</si>
  <si>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</si>
  <si>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</si>
  <si>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</si>
  <si>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</si>
  <si>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</si>
  <si>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</si>
  <si>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</si>
  <si>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</si>
  <si>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</si>
  <si>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</si>
  <si>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</si>
  <si>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</si>
  <si>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</si>
  <si>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</si>
  <si>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</si>
  <si>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</si>
  <si>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</si>
  <si>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</si>
  <si>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</si>
  <si>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</si>
  <si>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</si>
  <si>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</si>
  <si>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</si>
  <si>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</si>
  <si>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</si>
  <si>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</si>
  <si>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</si>
  <si>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</si>
  <si>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</si>
  <si>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</si>
  <si>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</si>
  <si>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</si>
  <si>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</si>
  <si>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</si>
  <si>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</si>
  <si>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</si>
  <si>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</si>
  <si>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</si>
  <si>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</si>
  <si>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</si>
  <si>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</si>
  <si>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</si>
  <si>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</si>
  <si>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</si>
  <si>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</si>
  <si>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</si>
  <si>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</si>
  <si>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</si>
  <si>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</si>
  <si>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</si>
  <si>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</si>
  <si>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</si>
  <si>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</si>
  <si>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</si>
  <si>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</si>
  <si>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</si>
  <si>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</si>
  <si>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</si>
  <si>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</si>
  <si>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</si>
  <si>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</si>
  <si>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</si>
  <si>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</si>
  <si>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</si>
  <si>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</si>
  <si>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</si>
  <si>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</si>
  <si>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</si>
  <si>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</si>
  <si>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</si>
  <si>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</si>
  <si>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</si>
  <si>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</si>
  <si>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</si>
  <si>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</si>
  <si>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</si>
  <si>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</si>
  <si>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</si>
  <si>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</si>
  <si>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</si>
  <si>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</si>
  <si>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</si>
  <si>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</si>
  <si>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</si>
  <si>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</si>
  <si>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</si>
  <si>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</si>
  <si>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</si>
  <si>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</si>
  <si>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</si>
  <si>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</si>
  <si>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</si>
  <si>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</si>
  <si>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</si>
  <si>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</si>
  <si>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</si>
  <si>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</si>
  <si>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</si>
  <si>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</si>
  <si>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</si>
  <si>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</si>
  <si>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</si>
  <si>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</si>
  <si>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</si>
  <si>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</si>
  <si>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</si>
  <si>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</si>
  <si>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</si>
  <si>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</si>
  <si>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</si>
  <si>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</si>
  <si>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</si>
  <si>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</si>
  <si>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</si>
  <si>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</si>
  <si>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</si>
  <si>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</si>
  <si>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</si>
  <si>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</si>
  <si>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</si>
  <si>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</si>
  <si>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</si>
  <si>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</si>
  <si>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</si>
  <si>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</si>
  <si>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</si>
  <si>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</si>
  <si>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</si>
  <si>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</si>
  <si>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</si>
  <si>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</si>
  <si>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</si>
  <si>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</si>
  <si>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</si>
  <si>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</si>
  <si>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</si>
  <si>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</si>
  <si>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</si>
  <si>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</si>
  <si>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</si>
  <si>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</si>
  <si>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</si>
  <si>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</si>
  <si>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</si>
  <si>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</si>
  <si>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</si>
  <si>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</si>
  <si>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</si>
  <si>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</si>
  <si>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</si>
  <si>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</si>
  <si>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</si>
  <si>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</si>
  <si>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</si>
  <si>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</si>
  <si>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</si>
  <si>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</si>
  <si>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</si>
  <si>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</si>
  <si>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</si>
  <si>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</si>
  <si>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</si>
  <si>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</si>
  <si>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</si>
  <si>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</si>
  <si>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</si>
  <si>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</si>
  <si>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</si>
  <si>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</si>
  <si>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</si>
  <si>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</si>
  <si>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</si>
  <si>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</si>
  <si>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</si>
  <si>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</si>
  <si>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</si>
  <si>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</si>
  <si>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</si>
  <si>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</si>
  <si>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</si>
  <si>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</si>
  <si>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</si>
  <si>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</si>
  <si>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</si>
  <si>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</si>
  <si>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</si>
  <si>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</si>
  <si>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</si>
  <si>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</si>
  <si>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</si>
  <si>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</si>
  <si>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</si>
  <si>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</si>
  <si>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</si>
  <si>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</si>
  <si>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</si>
  <si>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</si>
  <si>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</si>
  <si>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</si>
  <si>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</si>
  <si>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</si>
  <si>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</si>
  <si>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</si>
  <si>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</si>
  <si>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</si>
  <si>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</si>
  <si>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</si>
  <si>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</si>
  <si>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</si>
  <si>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</si>
  <si>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</si>
  <si>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</si>
  <si>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</si>
  <si>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</si>
  <si>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</si>
  <si>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</si>
  <si>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</si>
  <si>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</si>
  <si>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</si>
  <si>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</si>
  <si>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</si>
  <si>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</si>
  <si>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</si>
  <si>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</si>
  <si>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</si>
  <si>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</si>
  <si>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</si>
  <si>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</si>
  <si>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</si>
  <si>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</si>
  <si>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</si>
  <si>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</si>
  <si>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</si>
  <si>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</si>
  <si>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</si>
  <si>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</si>
  <si>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</si>
  <si>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</si>
  <si>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</si>
  <si>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</si>
  <si>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</si>
  <si>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</si>
  <si>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</si>
  <si>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</si>
  <si>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</si>
  <si>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</si>
  <si>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</si>
  <si>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</si>
  <si>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</si>
  <si>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</si>
  <si>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</si>
  <si>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</si>
  <si>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</si>
  <si>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</si>
  <si>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</si>
  <si>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</si>
  <si>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</si>
  <si>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</si>
  <si>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</si>
  <si>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</si>
  <si>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</si>
  <si>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</si>
  <si>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</si>
  <si>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</si>
  <si>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</si>
  <si>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</si>
  <si>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</si>
  <si>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</si>
  <si>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</si>
  <si>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</si>
  <si>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</si>
  <si>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</si>
  <si>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</si>
  <si>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</si>
  <si>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</si>
  <si>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</si>
  <si>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</si>
  <si>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</si>
  <si>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</si>
  <si>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</si>
  <si>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</si>
  <si>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</si>
  <si>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</si>
  <si>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</si>
  <si>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</si>
  <si>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</si>
  <si>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</si>
  <si>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</si>
  <si>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</si>
  <si>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</si>
  <si>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</si>
  <si>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</si>
  <si>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</si>
  <si>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</si>
  <si>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</si>
  <si>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</si>
  <si>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</si>
  <si>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</si>
  <si>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</si>
  <si>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</si>
  <si>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</si>
  <si>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</si>
  <si>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</si>
  <si>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</si>
  <si>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</si>
  <si>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</si>
  <si>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</si>
  <si>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</si>
  <si>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</si>
  <si>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</si>
  <si>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</si>
  <si>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</si>
  <si>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</si>
  <si>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</si>
  <si>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</si>
  <si>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</si>
  <si>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</si>
  <si>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</si>
  <si>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</si>
  <si>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</si>
  <si>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</si>
  <si>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</si>
  <si>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</si>
  <si>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</si>
  <si>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</si>
  <si>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</si>
  <si>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</si>
  <si>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</si>
  <si>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</si>
  <si>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</si>
  <si>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</si>
  <si>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</si>
  <si>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</si>
  <si>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</si>
  <si>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</si>
  <si>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</si>
  <si>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</si>
  <si>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</si>
  <si>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</si>
  <si>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</si>
  <si>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</si>
  <si>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</si>
  <si>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</si>
  <si>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</si>
  <si>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</si>
  <si>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</si>
  <si>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</si>
  <si>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</si>
  <si>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</si>
  <si>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</si>
  <si>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</si>
  <si>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</si>
  <si>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</si>
  <si>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</si>
  <si>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</si>
  <si>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</si>
  <si>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</si>
  <si>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</si>
  <si>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</si>
  <si>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</si>
  <si>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</si>
  <si>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</si>
  <si>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</si>
  <si>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</si>
  <si>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</si>
  <si>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</si>
  <si>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</si>
  <si>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</si>
  <si>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</si>
  <si>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</si>
  <si>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</si>
  <si>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</si>
  <si>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</si>
  <si>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</si>
  <si>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</si>
  <si>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</si>
  <si>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</si>
  <si>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</si>
  <si>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</si>
  <si>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</si>
  <si>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</si>
  <si>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</si>
  <si>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</si>
  <si>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</si>
  <si>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</si>
  <si>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</si>
  <si>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</si>
  <si>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</si>
  <si>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</si>
  <si>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</si>
  <si>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</si>
  <si>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</si>
  <si>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</si>
  <si>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</si>
  <si>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</si>
  <si>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</si>
  <si>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</si>
  <si>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</si>
  <si>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</si>
  <si>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</si>
  <si>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</si>
  <si>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</si>
  <si>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</si>
  <si>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</si>
  <si>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</si>
  <si>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</si>
  <si>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</si>
  <si>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</si>
  <si>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</si>
  <si>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</si>
  <si>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</si>
  <si>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</si>
  <si>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</si>
  <si>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</si>
  <si>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</si>
  <si>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</si>
  <si>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</si>
  <si>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</si>
  <si>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</si>
  <si>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</si>
  <si>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</si>
  <si>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</si>
  <si>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</si>
  <si>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</si>
  <si>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</si>
  <si>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</si>
  <si>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</si>
  <si>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</si>
  <si>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</si>
  <si>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</si>
  <si>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</si>
  <si>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</si>
  <si>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</si>
  <si>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</si>
  <si>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</si>
  <si>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</si>
  <si>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</si>
  <si>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</si>
  <si>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</si>
  <si>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</si>
  <si>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</si>
  <si>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</si>
  <si>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</si>
  <si>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</si>
  <si>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</si>
  <si>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</si>
  <si>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</si>
  <si>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</si>
  <si>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</si>
  <si>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</si>
  <si>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</si>
  <si>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</si>
  <si>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</si>
  <si>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</si>
  <si>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</si>
  <si>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</si>
  <si>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</si>
  <si>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</si>
  <si>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</si>
  <si>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</si>
  <si>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</si>
  <si>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</si>
  <si>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</si>
  <si>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</si>
  <si>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</si>
  <si>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</si>
  <si>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</si>
  <si>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</si>
  <si>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</si>
  <si>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</si>
  <si>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</si>
  <si>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</si>
  <si>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</si>
  <si>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</si>
  <si>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</si>
  <si>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</si>
  <si>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</si>
  <si>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</si>
  <si>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</si>
  <si>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</si>
  <si>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</si>
  <si>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</si>
  <si>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</si>
  <si>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</si>
  <si>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</si>
  <si>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</si>
  <si>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</si>
  <si>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</si>
  <si>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</si>
  <si>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</si>
  <si>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</si>
  <si>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</si>
  <si>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</si>
  <si>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</si>
  <si>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</si>
  <si>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</si>
  <si>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</si>
  <si>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</si>
  <si>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</si>
  <si>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</si>
  <si>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</si>
  <si>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</si>
  <si>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</si>
  <si>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</si>
  <si>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</si>
  <si>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</si>
  <si>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</si>
  <si>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</si>
  <si>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</si>
  <si>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</si>
  <si>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</si>
  <si>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</si>
  <si>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</si>
  <si>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</si>
  <si>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</si>
  <si>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</si>
  <si>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</si>
  <si>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</si>
  <si>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</si>
  <si>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</si>
  <si>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</si>
  <si>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</si>
  <si>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</si>
  <si>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</si>
  <si>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</si>
  <si>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</si>
  <si>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</si>
  <si>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</si>
  <si>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</si>
  <si>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</si>
  <si>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</si>
  <si>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</si>
  <si>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</si>
  <si>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</si>
  <si>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</si>
  <si>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</si>
  <si>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</si>
  <si>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</si>
  <si>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</si>
  <si>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</si>
  <si>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</si>
  <si>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</si>
  <si>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</si>
  <si>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</si>
  <si>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</si>
  <si>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</si>
  <si>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</si>
  <si>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</si>
  <si>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</si>
  <si>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</si>
  <si>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</si>
  <si>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</si>
  <si>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</si>
  <si>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</si>
  <si>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</si>
  <si>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</si>
  <si>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</si>
  <si>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</si>
  <si>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</si>
  <si>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</si>
  <si>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</si>
  <si>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</si>
  <si>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</si>
  <si>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</si>
  <si>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</si>
  <si>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</si>
  <si>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</si>
  <si>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</si>
  <si>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</si>
  <si>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</si>
  <si>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</si>
  <si>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</si>
  <si>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</si>
  <si>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</si>
  <si>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</si>
  <si>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</si>
  <si>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</si>
  <si>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</si>
  <si>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</si>
  <si>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</si>
  <si>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</si>
  <si>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</si>
  <si>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</si>
  <si>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</si>
  <si>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</si>
  <si>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</si>
  <si>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</si>
  <si>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</si>
  <si>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</si>
  <si>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</si>
  <si>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</si>
  <si>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</si>
  <si>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</si>
  <si>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</si>
  <si>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</si>
  <si>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</si>
  <si>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</si>
  <si>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</si>
  <si>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</si>
  <si>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</si>
  <si>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</si>
  <si>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</si>
  <si>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</si>
  <si>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</si>
  <si>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</si>
  <si>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</si>
  <si>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</si>
  <si>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</si>
  <si>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</si>
  <si>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</si>
  <si>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</si>
  <si>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</si>
  <si>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</si>
  <si>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</si>
  <si>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</si>
  <si>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</si>
  <si>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</si>
  <si>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</si>
  <si>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</si>
  <si>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</si>
  <si>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</si>
  <si>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</si>
  <si>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</si>
  <si>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</si>
  <si>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</si>
  <si>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</si>
  <si>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</si>
  <si>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</si>
  <si>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</si>
  <si>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</si>
  <si>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</si>
  <si>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</si>
  <si>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</si>
  <si>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</si>
  <si>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</si>
  <si>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</si>
  <si>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</si>
  <si>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</si>
  <si>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</si>
  <si>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</si>
  <si>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</si>
  <si>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</si>
  <si>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</si>
  <si>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</si>
  <si>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</si>
  <si>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</si>
  <si>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</si>
  <si>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</si>
  <si>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</si>
  <si>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</si>
  <si>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</si>
  <si>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</si>
  <si>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</si>
  <si>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</si>
  <si>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</si>
  <si>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</si>
  <si>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</si>
  <si>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</si>
  <si>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</si>
  <si>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</si>
  <si>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</si>
  <si>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</si>
  <si>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</si>
  <si>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</si>
  <si>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</si>
  <si>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</si>
  <si>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</si>
  <si>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</si>
  <si>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</si>
  <si>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</si>
  <si>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</si>
  <si>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</si>
  <si>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</si>
  <si>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</si>
  <si>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</si>
  <si>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</si>
  <si>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</si>
  <si>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</si>
  <si>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</si>
  <si>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</si>
  <si>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</si>
  <si>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</si>
  <si>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</si>
  <si>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</si>
  <si>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</si>
  <si>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</si>
  <si>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</si>
  <si>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</si>
  <si>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</si>
  <si>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</si>
  <si>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</si>
  <si>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</si>
  <si>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</si>
  <si>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</si>
  <si>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</si>
  <si>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</si>
  <si>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</si>
  <si>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</si>
  <si>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</si>
  <si>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</si>
  <si>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</si>
  <si>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</si>
  <si>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</si>
  <si>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</si>
  <si>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</si>
  <si>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</si>
  <si>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</si>
  <si>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</si>
  <si>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</si>
  <si>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</si>
  <si>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</si>
  <si>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</si>
  <si>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</si>
  <si>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</si>
  <si>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</si>
  <si>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</si>
  <si>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</si>
  <si>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</si>
  <si>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</si>
  <si>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</si>
  <si>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</si>
  <si>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</si>
  <si>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</si>
  <si>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</si>
  <si>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</si>
  <si>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</si>
  <si>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</si>
  <si>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</si>
  <si>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</si>
  <si>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</si>
  <si>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</si>
  <si>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</si>
  <si>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</si>
  <si>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</si>
  <si>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</si>
  <si>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</si>
  <si>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</si>
  <si>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</si>
  <si>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</si>
  <si>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</si>
  <si>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</si>
  <si>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</si>
  <si>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</si>
  <si>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</si>
  <si>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</si>
  <si>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</si>
  <si>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</si>
  <si>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</si>
  <si>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</si>
  <si>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</si>
  <si>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</si>
  <si>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</si>
  <si>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</si>
  <si>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</si>
  <si>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</si>
  <si>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</si>
  <si>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</si>
  <si>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</si>
  <si>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</si>
  <si>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</si>
  <si>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</si>
  <si>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</si>
  <si>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</si>
  <si>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</si>
  <si>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</si>
  <si>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</si>
  <si>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</si>
  <si>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</si>
  <si>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</si>
  <si>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</si>
  <si>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</si>
  <si>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</si>
  <si>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</si>
  <si>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</si>
  <si>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</si>
  <si>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</si>
  <si>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</si>
  <si>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</si>
  <si>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</si>
  <si>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</si>
  <si>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</si>
  <si>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</si>
  <si>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</si>
  <si>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</si>
  <si>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</si>
  <si>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</si>
  <si>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</si>
  <si>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</si>
  <si>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</si>
  <si>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</si>
  <si>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</si>
  <si>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</si>
  <si>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</si>
  <si>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</si>
  <si>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</si>
  <si>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</si>
  <si>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</si>
  <si>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</si>
  <si>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</si>
  <si>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</si>
  <si>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</si>
  <si>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</si>
  <si>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</si>
  <si>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</si>
  <si>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</si>
  <si>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</si>
  <si>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</si>
  <si>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</si>
  <si>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</si>
  <si>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</si>
  <si>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</si>
  <si>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</si>
  <si>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</si>
  <si>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</si>
  <si>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</si>
  <si>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</si>
  <si>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</si>
  <si>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</si>
  <si>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</si>
  <si>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</si>
  <si>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</si>
  <si>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</si>
  <si>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</si>
  <si>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</si>
  <si>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</si>
  <si>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</si>
  <si>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</si>
  <si>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</si>
  <si>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</si>
  <si>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</si>
  <si>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</si>
  <si>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</si>
  <si>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</si>
  <si>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</si>
  <si>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</si>
  <si>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</si>
  <si>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</si>
  <si>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</si>
  <si>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</si>
  <si>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</si>
  <si>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</si>
  <si>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</si>
  <si>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</si>
  <si>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</si>
  <si>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</si>
  <si>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</si>
  <si>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</si>
  <si>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</si>
  <si>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</si>
  <si>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</si>
  <si>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</si>
  <si>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</si>
  <si>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</si>
  <si>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</si>
  <si>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</si>
  <si>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</si>
  <si>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</si>
  <si>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</si>
  <si>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</si>
  <si>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</si>
  <si>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</si>
  <si>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</si>
  <si>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</si>
  <si>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</si>
  <si>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</si>
  <si>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</si>
  <si>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</si>
  <si>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</si>
  <si>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</si>
  <si>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</si>
  <si>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</si>
  <si>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</si>
  <si>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</si>
  <si>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</si>
  <si>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</si>
  <si>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</si>
  <si>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</si>
  <si>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</si>
  <si>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</si>
  <si>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</si>
  <si>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</si>
  <si>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</si>
  <si>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</si>
  <si>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</si>
  <si>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</si>
  <si>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</si>
  <si>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</si>
  <si>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</si>
  <si>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</si>
  <si>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</si>
  <si>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</si>
  <si>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</si>
  <si>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</si>
  <si>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</si>
  <si>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</si>
  <si>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</si>
  <si>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</si>
  <si>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</si>
  <si>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</si>
  <si>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</si>
  <si>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</si>
  <si>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</si>
  <si>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</si>
  <si>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</si>
  <si>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</si>
  <si>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</si>
  <si>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</si>
  <si>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</si>
  <si>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</si>
  <si>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</si>
  <si>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</si>
  <si>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</si>
  <si>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</si>
  <si>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</si>
  <si>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</si>
  <si>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</si>
  <si>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</si>
  <si>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</si>
  <si>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</si>
  <si>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</si>
  <si>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</si>
  <si>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</si>
  <si>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</si>
  <si>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</si>
  <si>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</si>
  <si>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</si>
  <si>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</si>
  <si>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</si>
  <si>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</si>
  <si>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</si>
  <si>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</si>
  <si>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</si>
  <si>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</si>
  <si>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</si>
  <si>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</si>
  <si>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</si>
  <si>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</si>
  <si>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</si>
  <si>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</si>
  <si>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</si>
  <si>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</si>
  <si>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</si>
  <si>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</si>
  <si>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</si>
  <si>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</si>
  <si>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</si>
  <si>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</si>
  <si>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</si>
  <si>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</si>
  <si>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</si>
  <si>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</si>
  <si>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</si>
  <si>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</si>
  <si>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</si>
  <si>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</si>
  <si>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</si>
  <si>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</si>
  <si>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</si>
  <si>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</si>
  <si>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</si>
  <si>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</si>
  <si>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</si>
  <si>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</si>
  <si>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</si>
  <si>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</si>
  <si>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</si>
  <si>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</si>
  <si>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</si>
  <si>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</si>
  <si>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</si>
  <si>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</si>
  <si>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</si>
  <si>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</si>
  <si>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</si>
  <si>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</si>
  <si>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</si>
  <si>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</si>
  <si>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</si>
  <si>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</si>
  <si>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</si>
  <si>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</si>
  <si>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</si>
  <si>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</si>
  <si>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</si>
  <si>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</si>
  <si>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</si>
  <si>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</si>
  <si>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</si>
  <si>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</si>
  <si>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</si>
  <si>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</si>
  <si>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</si>
  <si>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</si>
  <si>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</si>
  <si>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</si>
  <si>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</si>
  <si>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</si>
  <si>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</si>
  <si>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</si>
  <si>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</si>
  <si>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</si>
  <si>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</si>
  <si>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</si>
  <si>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</si>
  <si>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</si>
  <si>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</si>
  <si>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</si>
  <si>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</si>
  <si>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</si>
  <si>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</si>
  <si>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</si>
  <si>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</si>
  <si>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</si>
  <si>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</si>
  <si>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</si>
  <si>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</si>
  <si>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</si>
  <si>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</si>
  <si>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</si>
  <si>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</si>
  <si>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</si>
  <si>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</si>
  <si>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</si>
  <si>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</si>
  <si>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</si>
  <si>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</si>
  <si>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</si>
  <si>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</si>
  <si>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</si>
  <si>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</si>
  <si>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</si>
  <si>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</si>
  <si>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</si>
  <si>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</si>
  <si>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</si>
  <si>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</si>
  <si>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</si>
  <si>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</si>
  <si>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</si>
  <si>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</si>
  <si>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</si>
  <si>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</si>
  <si>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</si>
  <si>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</si>
  <si>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</si>
  <si>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</si>
  <si>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</si>
  <si>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</si>
  <si>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</si>
  <si>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</si>
  <si>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</si>
  <si>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</si>
  <si>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</si>
  <si>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</si>
  <si>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</si>
  <si>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</si>
  <si>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</si>
  <si>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</si>
  <si>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</si>
  <si>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</si>
  <si>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</si>
  <si>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</si>
  <si>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</si>
  <si>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</si>
  <si>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</si>
  <si>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</si>
  <si>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</si>
  <si>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</si>
  <si>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</si>
  <si>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</si>
  <si>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</si>
  <si>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</si>
  <si>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</si>
  <si>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</si>
  <si>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</si>
  <si>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</si>
  <si>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</si>
  <si>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</si>
  <si>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</si>
  <si>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</si>
  <si>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</si>
  <si>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</si>
  <si>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</si>
  <si>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</si>
  <si>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</si>
  <si>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</si>
  <si>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</si>
  <si>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</si>
  <si>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</si>
  <si>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</si>
  <si>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</si>
  <si>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</si>
  <si>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</si>
  <si>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</si>
  <si>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</si>
  <si>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</si>
  <si>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</si>
  <si>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</si>
  <si>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</si>
  <si>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</si>
  <si>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</si>
  <si>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</si>
  <si>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</si>
  <si>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</si>
  <si>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</si>
  <si>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</si>
  <si>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</si>
  <si>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</si>
  <si>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</si>
  <si>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</si>
  <si>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</si>
  <si>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</si>
  <si>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</si>
  <si>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</si>
  <si>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</si>
  <si>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</si>
  <si>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</si>
  <si>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</si>
  <si>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</si>
  <si>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</si>
  <si>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</si>
  <si>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</si>
  <si>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</si>
  <si>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</si>
  <si>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</si>
  <si>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</si>
  <si>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</si>
  <si>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</si>
  <si>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</si>
  <si>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</si>
  <si>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</si>
  <si>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</si>
  <si>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</si>
  <si>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</si>
  <si>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</si>
  <si>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</si>
  <si>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</si>
  <si>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</si>
  <si>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</si>
  <si>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</si>
  <si>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</si>
  <si>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</si>
  <si>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</si>
  <si>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</si>
  <si>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</si>
  <si>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</si>
  <si>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</si>
  <si>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</si>
  <si>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</si>
  <si>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</si>
  <si>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</si>
  <si>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</si>
  <si>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</si>
  <si>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</si>
  <si>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</si>
  <si>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</si>
  <si>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</si>
  <si>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</si>
  <si>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</si>
  <si>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</si>
  <si>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</si>
  <si>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</si>
  <si>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</si>
  <si>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</si>
  <si>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</si>
  <si>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</si>
  <si>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</si>
  <si>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</si>
  <si>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</si>
  <si>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</si>
  <si>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</si>
  <si>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</si>
  <si>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</si>
  <si>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</si>
  <si>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</si>
  <si>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</si>
  <si>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</si>
  <si>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</si>
  <si>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</si>
  <si>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</si>
  <si>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</si>
  <si>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</si>
  <si>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</si>
  <si>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</si>
  <si>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</si>
  <si>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</si>
  <si>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</si>
  <si>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</si>
  <si>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</si>
  <si>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</si>
  <si>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</si>
  <si>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</si>
  <si>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</si>
  <si>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</si>
  <si>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</si>
  <si>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</si>
  <si>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</si>
  <si>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</si>
  <si>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</si>
  <si>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</si>
  <si>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</si>
  <si>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</si>
  <si>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</si>
  <si>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</si>
  <si>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</si>
  <si>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</si>
  <si>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</si>
  <si>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</si>
  <si>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</si>
  <si>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</si>
  <si>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</si>
  <si>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</si>
  <si>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</si>
  <si>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</si>
  <si>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</si>
  <si>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</si>
  <si>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</si>
  <si>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</si>
  <si>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</si>
  <si>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</si>
  <si>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</si>
  <si>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</si>
  <si>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</si>
  <si>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</si>
  <si>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</si>
  <si>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</si>
  <si>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</si>
  <si>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</si>
  <si>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</si>
  <si>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</si>
  <si>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</si>
  <si>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</si>
  <si>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</si>
  <si>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</si>
  <si>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</si>
  <si>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</si>
  <si>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</si>
  <si>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</si>
  <si>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</si>
  <si>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</si>
  <si>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</si>
  <si>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</si>
  <si>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</si>
  <si>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</si>
  <si>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</si>
  <si>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</si>
  <si>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</si>
  <si>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</si>
  <si>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</si>
  <si>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</si>
  <si>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</si>
  <si>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</si>
  <si>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</si>
  <si>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</si>
  <si>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</si>
  <si>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</si>
  <si>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</si>
  <si>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</si>
  <si>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</si>
  <si>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</si>
  <si>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</si>
  <si>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</si>
  <si>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</si>
  <si>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</si>
  <si>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</si>
  <si>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</si>
  <si>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</si>
  <si>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</si>
  <si>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</si>
  <si>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</si>
  <si>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</si>
  <si>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</si>
  <si>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</si>
  <si>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</si>
  <si>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</si>
  <si>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</si>
  <si>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</si>
  <si>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</si>
  <si>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</si>
  <si>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</si>
  <si>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</si>
  <si>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</si>
  <si>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</si>
  <si>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</si>
  <si>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</si>
  <si>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</si>
  <si>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</si>
  <si>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</si>
  <si>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</si>
  <si>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</si>
  <si>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</si>
  <si>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</si>
  <si>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</si>
  <si>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</si>
  <si>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</si>
  <si>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</si>
  <si>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</si>
  <si>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</si>
  <si>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</si>
  <si>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</si>
  <si>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</si>
  <si>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</si>
  <si>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</si>
  <si>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</si>
  <si>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</si>
  <si>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</si>
  <si>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</si>
  <si>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</si>
  <si>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</si>
  <si>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</si>
  <si>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</si>
  <si>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</si>
  <si>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</si>
  <si>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</si>
  <si>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</si>
  <si>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</si>
  <si>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</si>
  <si>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</si>
  <si>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</si>
  <si>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</si>
  <si>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</si>
  <si>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</si>
  <si>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</si>
  <si>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</si>
  <si>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</si>
  <si>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</si>
  <si>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</si>
  <si>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</si>
  <si>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</si>
  <si>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</si>
  <si>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</si>
  <si>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</si>
  <si>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</si>
  <si>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</si>
  <si>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</si>
  <si>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</si>
  <si>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</si>
  <si>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</si>
  <si>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</si>
  <si>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</si>
  <si>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</si>
  <si>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</si>
  <si>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</si>
  <si>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</si>
  <si>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</si>
  <si>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</si>
  <si>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</si>
  <si>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</si>
  <si>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</si>
  <si>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</si>
  <si>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</si>
  <si>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</si>
  <si>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</si>
  <si>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</si>
  <si>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</si>
  <si>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</si>
  <si>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</si>
  <si>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</si>
  <si>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</si>
  <si>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</si>
  <si>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</si>
  <si>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</si>
  <si>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</si>
  <si>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</si>
  <si>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</si>
  <si>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</si>
  <si>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</si>
  <si>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</si>
  <si>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</si>
  <si>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</si>
  <si>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</si>
  <si>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</si>
  <si>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</si>
  <si>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</si>
  <si>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</si>
  <si>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</si>
  <si>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</si>
  <si>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</si>
  <si>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</si>
  <si>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</si>
  <si>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</si>
  <si>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</si>
  <si>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</si>
  <si>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</si>
  <si>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</si>
  <si>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</si>
  <si>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</si>
  <si>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</si>
  <si>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</si>
  <si>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</si>
  <si>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</si>
  <si>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</si>
  <si>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</si>
  <si>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</si>
  <si>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</si>
  <si>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</si>
  <si>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</si>
  <si>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</si>
  <si>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</si>
  <si>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</si>
  <si>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</si>
  <si>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</si>
  <si>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</si>
  <si>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</si>
  <si>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</si>
  <si>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</si>
  <si>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</si>
  <si>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</si>
  <si>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</si>
  <si>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</si>
  <si>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</si>
  <si>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</si>
  <si>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</si>
  <si>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</si>
  <si>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</si>
  <si>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</si>
  <si>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</si>
  <si>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</si>
  <si>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</si>
  <si>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</si>
  <si>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</si>
  <si>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</si>
  <si>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</si>
  <si>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</si>
  <si>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</si>
  <si>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</si>
  <si>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</si>
  <si>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</si>
  <si>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</si>
  <si>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</si>
  <si>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</si>
  <si>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</si>
  <si>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</si>
  <si>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</si>
  <si>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</si>
  <si>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</si>
  <si>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</si>
  <si>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</si>
  <si>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</si>
  <si>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</si>
  <si>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</si>
  <si>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</si>
  <si>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</si>
  <si>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</si>
  <si>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</si>
  <si>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</si>
  <si>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</si>
  <si>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</si>
  <si>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</si>
  <si>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</si>
  <si>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</si>
  <si>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</si>
  <si>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</si>
  <si>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</si>
  <si>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</si>
  <si>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</si>
  <si>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</si>
  <si>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</si>
  <si>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</si>
  <si>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</si>
  <si>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</si>
  <si>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</si>
  <si>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</si>
  <si>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</si>
  <si>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</si>
  <si>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</si>
  <si>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</si>
  <si>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</si>
  <si>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</si>
  <si>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</si>
  <si>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</si>
  <si>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</si>
  <si>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</si>
  <si>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</si>
  <si>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</si>
  <si>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</si>
  <si>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</si>
  <si>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</si>
  <si>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</si>
  <si>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</si>
  <si>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</si>
  <si>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</si>
  <si>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</si>
  <si>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</si>
  <si>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</si>
  <si>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</si>
  <si>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</si>
  <si>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</si>
  <si>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</si>
  <si>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</si>
  <si>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</si>
  <si>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</si>
  <si>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</si>
  <si>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</si>
  <si>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</si>
  <si>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</si>
  <si>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</si>
  <si>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</si>
  <si>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</si>
  <si>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</si>
  <si>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</si>
  <si>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</si>
  <si>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</si>
  <si>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</si>
  <si>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</si>
  <si>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</si>
  <si>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</si>
  <si>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</si>
  <si>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</si>
  <si>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</si>
  <si>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</si>
  <si>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</si>
  <si>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</si>
  <si>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</si>
  <si>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</si>
  <si>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</si>
  <si>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</si>
  <si>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</si>
  <si>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</si>
  <si>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</si>
  <si>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</si>
  <si>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</si>
  <si>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</si>
  <si>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</si>
  <si>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</si>
  <si>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</si>
  <si>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</si>
  <si>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</si>
  <si>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</si>
  <si>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</si>
  <si>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</si>
  <si>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</si>
  <si>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</si>
  <si>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</si>
  <si>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</si>
  <si>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</si>
  <si>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</si>
  <si>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</si>
  <si>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</si>
  <si>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</si>
  <si>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</si>
  <si>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</si>
  <si>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PCM-20251106-00000057</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</si>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</sst>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32" dataDxfId="31" headerRowBorderDxfId="29" tableBorderDxfId="30" totalsRowBorderDxfId="28">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304.13029050925979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0.67560300925833872</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45967.078716435186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45967.078716435186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45967.078716435186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45967.078716435186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45967.078716435186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45967.078716435186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45967.078716435186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45967.078716435186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45967.078716435186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45967.078716435186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45967.078716435186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45967.078716435186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45967.078716435186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45967.078716435186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45967.078716435186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45967.078716435186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45967.078716435186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45967.078716435186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45967.078716435186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45967.078716435186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45967.078716435186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45967.078716435186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45967.078716435186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45967.078716435186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45967.078716435186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45967.078716435186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45967.078716435186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45967.078716435186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45967.078716435186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45967.078716435186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45967.078716435186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45967.078716435186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45967.078716435186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45967.078716435186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45967.078716435186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45967.078716435186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45967.078716435186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45967.078716435186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45967.078716435186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45967.078716435186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45967.078716435186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45967.078716435186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45967.078716435186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45967.078716435186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45967.078716435186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45967.078716435186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45967.078716435186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45967.078716435186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45967.078716435186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45967.078716435186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45967.078716435186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45967.078716435186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45967.078716435186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45967.078716435186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45967.078716435186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45967.078716435186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45967.078716435186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45967.078716435186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45967.078716435186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45967.078716435186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45967.078716435186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45967.078716435186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45967.078716435186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45967.078716435186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45967.078716435186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45967.078716435186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45967.078716435186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45967.078716435186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45967.078716435186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45967.078716435186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45967.078716435186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45967.078716435186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45967.078716435186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45967.078716435186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45967.078716435186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45967.078716435186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45967.078716435186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45967.078716435186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45967.078716435186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45967.078716435186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45967.078716435186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45967.078716435186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45967.078716435186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45967.078716435186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45967.078716435186</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45967.078716435186</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45967.078716435186</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5193E881-C70E-4CE8-81E2-DDD52C29383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142.07887847222446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8.3366331018551136</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c r="C5" s="18"/>
      <c r="D5" s="18"/>
      <c r="E5" s="111"/>
      <c r="F5" s="112"/>
      <c r="G5" s="113"/>
      <c r="H5" s="112"/>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45967.078716435186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45967.078716435186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45967.078716435186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45967.078716435186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45967.078716435186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45967.078716435186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45967.078716435186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45967.078716435186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45967.078716435186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45967.078716435186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45967.078716435186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45967.078716435186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45967.078716435186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45967.078716435186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45967.078716435186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45967.078716435186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45967.078716435186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45967.078716435186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45967.078716435186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45967.078716435186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45967.078716435186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45967.078716435186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45967.078716435186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45967.078716435186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45967.078716435186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45967.078716435186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45967.078716435186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45967.078716435186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45967.078716435186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45967.078716435186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45967.078716435186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45967.078716435186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45967.078716435186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45967.078716435186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45967.078716435186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45967.078716435186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45967.078716435186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45967.078716435186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45967.078716435186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45967.078716435186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45967.078716435186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45967.078716435186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45967.078716435186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45967.078716435186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45967.078716435186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45967.078716435186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45967.078716435186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45967.078716435186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45967.078716435186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45967.078716435186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45967.078716435186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45967.078716435186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45967.078716435186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45967.078716435186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45967.078716435186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45967.078716435186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45967.078716435186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45967.078716435186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45967.078716435186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45967.078716435186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45967.078716435186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45967.078716435186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45967.078716435186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45967.078716435186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45967.078716435186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45967.078716435186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45967.078716435186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45967.078716435186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45967.078716435186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45967.078716435186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45967.078716435186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45967.078716435186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45967.078716435186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45967.078716435186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45967.078716435186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45967.078716435186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45967.078716435186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45967.078716435186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45967.078716435186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45967.078716435186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45967.078716435186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45967.078716435186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45967.078716435186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45967.078716435186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45967.078716435186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45967.078716435186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45967.078716435186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45967.078716435186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45967.078716435186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45967.078716435186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45967.078716435186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45967.078716435186</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45967.078716435186</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45967.078716435186</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45967.078716435186</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45967.078716435186</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45967.078716435186</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45967.078716435186</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45967.078716435186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45967.078716435186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45967.078716435186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45967.078716435186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45967.078716435186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45967.078716435186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45967.078716435186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45967.078716435186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45967.078716435186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45967.078716435186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45967.078716435186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45967.078716435186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45967.078716435186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45967.078716435186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45967.078716435186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45967.078716435186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45967.078716435186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45967.078716435186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45967.078716435186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45967.078716435186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45967.078716435186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45967.078716435186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45967.078716435186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45967.078716435186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45967.078716435186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45967.078716435186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45967.078716435186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45967.078716435186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45967.078716435186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45967.078716435186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45967.078716435186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45967.078716435186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45967.078716435186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45967.078716435186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45967.078716435186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45967.078716435186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45967.078716435186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45967.078716435186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45967.078716435186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45967.078716435186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45967.078716435186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45967.078716435186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45967.078716435186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45967.078716435186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45967.078716435186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45967.078716435186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45967.078716435186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45967.078716435186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45967.078716435186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45967.078716435186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45967.078716435186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45967.078716435186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45967.078716435186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45967.078716435186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45967.078716435186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45967.078716435186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45967.078716435186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45967.078716435186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45967.078716435186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45967.078716435186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45967.078716435186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45967.078716435186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45967.078716435186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45967.078716435186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45967.078716435186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45967.078716435186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45967.078716435186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45967.078716435186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45967.078716435186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45967.078716435186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45967.078716435186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45967.078716435186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45967.078716435186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45967.078716435186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45967.078716435186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45967.078716435186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45967.078716435186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45967.078716435186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45967.078716435186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45967.078716435186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45967.078716435186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45967.078716435186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45967.078716435186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45967.078716435186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45967.078716435186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45967.078716435186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45967.078716435186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45967.078716435186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45967.078716435186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45967.078716435186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45967.078716435186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45967.078716435186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45967.078716435186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45967.078716435186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45967.078716435186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45967.078716435186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45967.078716435186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45967.078716435186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45967.078716435186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45967.078716435186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45967.078716435186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45967.078716435186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45967.078716435186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45967.078716435186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45967.078716435186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45967.078716435186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45967.078716435186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45967.078716435186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45967.078716435186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45967.078716435186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45967.078716435186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45967.078716435186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45967.078716435186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45967.078716435186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45967.078716435186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45967.078716435186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45967.078716435186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45967.078716435186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45967.078716435186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45967.078716435186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45967.078716435186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45967.078716435186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45967.078716435186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45967.078716435186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45967.078716435186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45967.078716435186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45967.078716435186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45967.078716435186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45967.078716435186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45967.078716435186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45967.078716435186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45967.078716435186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45967.078716435186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45967.078716435186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45967.078716435186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45967.078716435186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45967.078716435186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45967.078716435186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45967.078716435186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45967.078716435186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45967.078716435186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45967.078716435186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45967.078716435186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45967.078716435186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45967.078716435186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45967.078716435186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45967.078716435186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45967.078716435186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45967.078716435186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45967.078716435186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45967.078716435186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45967.078716435186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45967.078716435186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45967.078716435186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45967.078716435186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45967.078716435186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45967.078716435186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45967.078716435186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45967.078716435186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45967.078716435186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45967.078716435186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45967.078716435186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45967.078716435186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45967.078716435186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45967.078716435186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45967.078716435186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45967.078716435186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45967.078716435186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45967.078716435186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45967.078716435186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45967.078716435186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45967.078716435186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45967.078716435186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45967.078716435186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45967.078716435186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45967.078716435186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45967.078716435186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45967.078716435186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45967.078716435186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45967.078716435186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45967.078716435186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45967.078716435186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45967.078716435186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45967.078716435186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45967.078716435186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45967.078716435186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45967.078716435186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45967.078716435186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45967.078716435186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45967.078716435186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45967.078716435186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45967.078716435186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45967.078716435186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45967.078716435186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45967.078716435186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45967.078716435186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45967.078716435186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45967.078716435186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45967.078716435186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45967.078716435186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45967.078716435186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45967.078716435186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45967.078716435186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45967.078716435186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45967.078716435186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45967.078716435186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45967.078716435186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45967.078716435186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45967.078716435186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45967.078716435186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45967.078716435186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45967.078716435186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45967.078716435186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45967.078716435186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45967.078716435186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45967.078716435186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45967.078716435186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45967.078716435186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45967.078716435186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45967.078716435186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45967.078716435186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45967.078716435186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45967.078716435186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45967.078716435186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45967.078716435186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45967.078716435186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45967.078716435186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45967.078716435186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45967.078716435186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45967.078716435186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45967.078716435186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45967.078716435186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45967.078716435186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45967.078716435186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45967.078716435186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45967.078716435186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45967.078716435186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45967.078716435186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45967.078716435186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45967.078716435186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45967.078716435186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45967.078716435186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45967.078716435186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45967.078716435186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45967.078716435186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45967.078716435186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45967.078716435186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45967.078716435186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45967.078716435186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45967.078716435186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45967.078716435186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45967.078716435186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45967.078716435186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45967.078716435186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45967.078716435186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45967.078716435186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45967.078716435186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45967.078716435186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45967.078716435186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45967.078716435186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45967.078716435186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45967.078716435186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45967.078716435186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45967.078716435186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45967.078716435186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45967.078716435186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45967.078716435186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45967.078716435186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45967.078716435186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45967.078716435186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45967.078716435186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45967.078716435186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45967.078716435186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45967.078716435186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45967.078716435186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45967.078716435186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45967.078716435186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45967.078716435186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45967.078716435186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45967.078716435186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45967.078716435186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45967.078716435186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45967.078716435186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45967.078716435186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45967.078716435186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45967.078716435186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45967.078716435186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45967.078716435186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45967.078716435186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45967.078716435186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45967.078716435186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45967.078716435186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45967.078716435186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45967.078716435186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45967.078716435186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45967.078716435186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45967.078716435186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45967.078716435186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45967.078716435186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45967.078716435186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45967.078716435186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45967.078716435186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45967.078716435186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45967.078716435186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45967.078716435186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45967.078716435186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45967.078716435186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45967.078716435186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45967.078716435186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45967.078716435186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45967.078716435186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45967.078716435186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45967.078716435186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45967.078716435186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45967.078716435186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45967.078716435186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45967.078716435186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45967.078716435186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45967.078716435186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45967.078716435186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45967.078716435186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45967.078716435186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45967.078716435186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45967.078716435186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45967.078716435186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45967.078716435186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45967.078716435186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45967.078716435186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45967.078716435186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45967.078716435186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45967.078716435186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45967.078716435186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45967.078716435186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45967.078716435186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45967.078716435186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45967.078716435186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45967.078716435186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45967.078716435186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45967.078716435186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45967.078716435186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45967.078716435186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45967.078716435186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45967.078716435186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45967.078716435186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45967.078716435186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45967.078716435186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45967.078716435186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45967.078716435186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45967.078716435186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45967.078716435186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45967.078716435186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45967.078716435186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45967.078716435186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45967.078716435186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45967.078716435186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45967.078716435186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45967.078716435186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45967.078716435186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45967.078716435186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45967.078716435186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45967.078716435186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45967.078716435186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45967.078716435186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45967.078716435186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45967.078716435186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45967.078716435186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45967.078716435186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45967.078716435186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45967.078716435186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45967.078716435186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45967.078716435186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45967.078716435186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45967.078716435186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45967.078716435186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45967.078716435186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45967.078716435186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45967.078716435186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45967.078716435186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45967.078716435186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45967.078716435186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45967.078716435186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45967.078716435186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45967.078716435186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45967.078716435186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45967.078716435186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45967.078716435186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45967.078716435186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45967.078716435186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45967.078716435186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45967.078716435186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45967.078716435186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45967.078716435186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45967.078716435186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45967.078716435186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45967.078716435186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45967.078716435186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45967.078716435186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45967.078716435186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45967.078716435186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45967.078716435186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45967.078716435186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45967.078716435186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45967.078716435186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45967.078716435186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45967.078716435186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45967.078716435186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45967.078716435186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45967.078716435186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45967.078716435186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45967.078716435186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45967.078716435186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45967.078716435186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45967.078716435186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45967.078716435186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45967.078716435186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45967.078716435186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45967.078716435186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45967.078716435186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45967.078716435186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45967.078716435186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45967.078716435186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45967.078716435186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45967.078716435186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45967.078716435186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45967.078716435186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45967.078716435186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45967.078716435186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45967.078716435186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45967.078716435186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45967.078716435186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45967.078716435186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45967.078716435186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45967.078716435186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45967.078716435186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45967.078716435186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45967.078716435186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45967.078716435186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45967.078716435186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45967.078716435186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45967.078716435186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45967.078716435186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45967.078716435186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45967.078716435186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45967.078716435186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45967.078716435186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45967.078716435186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45967.078716435186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45967.078716435186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45967.078716435186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45967.078716435186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45967.078716435186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45967.078716435186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45967.078716435186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45967.078716435186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45967.078716435186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45967.078716435186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45967.078716435186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45967.078716435186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45967.078716435186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45967.078716435186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45967.078716435186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45967.078716435186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45967.078716435186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45967.078716435186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45967.078716435186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45967.078716435186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45967.078716435186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45967.078716435186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45967.078716435186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45967.078716435186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45967.078716435186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45967.078716435186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45967.078716435186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45967.078716435186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45967.078716435186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45967.078716435186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45967.078716435186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45967.078716435186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45967.078716435186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45967.078716435186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45967.078716435186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45967.078716435186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45967.078716435186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45967.078716435186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45967.078716435186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45967.078716435186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45967.078716435186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45967.078716435186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45967.078716435186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45967.078716435186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45967.078716435186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45967.078716435186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45967.078716435186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45967.078716435186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45967.078716435186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45967.078716435186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45967.078716435186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45967.078716435186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45967.078716435186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45967.078716435186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45967.078716435186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45967.078716435186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45967.078716435186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45967.078716435186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45967.078716435186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45967.078716435186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45967.078716435186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45967.078716435186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45967.078716435186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45967.078716435186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45967.078716435186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45967.078716435186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45967.078716435186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45967.078716435186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45967.078716435186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45967.078716435186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45967.078716435186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45967.078716435186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45967.078716435186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45967.078716435186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45967.078716435186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45967.078716435186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45967.078716435186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45967.078716435186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45967.078716435186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45967.078716435186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45967.078716435186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45967.078716435186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45967.078716435186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45967.078716435186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45967.078716435186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45967.078716435186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45967.078716435186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45967.078716435186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45967.078716435186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45967.078716435186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45967.078716435186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45967.078716435186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45967.078716435186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45967.078716435186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45967.078716435186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45967.078716435186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45967.078716435186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45967.078716435186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45967.078716435186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45967.078716435186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45967.078716435186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45967.078716435186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45967.078716435186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45967.078716435186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45967.078716435186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45967.078716435186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45967.078716435186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45967.078716435186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45967.078716435186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45967.078716435186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45967.078716435186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45967.078716435186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45967.078716435186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45967.078716435186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45967.078716435186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45967.078716435186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45967.078716435186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45967.078716435186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45967.078716435186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45967.078716435186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45967.078716435186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45967.078716435186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45967.078716435186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45967.078716435186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45967.078716435186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45967.078716435186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45967.078716435186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45967.078716435186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45967.078716435186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45967.078716435186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45967.078716435186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45967.078716435186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45967.078716435186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45967.078716435186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45967.078716435186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45967.078716435186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45967.078716435186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45967.078716435186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45967.078716435186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45967.078716435186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45967.078716435186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45967.078716435186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45967.078716435186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45967.078716435186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45967.078716435186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45967.078716435186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45967.078716435186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45967.078716435186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45967.078716435186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45967.078716435186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45967.078716435186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45967.078716435186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45967.078716435186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45967.078716435186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45967.078716435186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45967.078716435186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45967.078716435186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45967.078716435186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45967.078716435186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45967.078716435186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45967.078716435186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45967.078716435186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45967.078716435186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45967.078716435186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45967.078716435186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45967.078716435186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45967.078716435186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45967.078716435186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45967.078716435186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45967.078716435186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45967.078716435186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45967.078716435186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45967.078716435186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45967.078716435186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45967.078716435186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45967.078716435186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45967.078716435186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45967.078716435186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45967.078716435186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45967.078716435186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45967.078716435186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45967.078716435186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45967.078716435186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45967.078716435186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45967.078716435186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45967.078716435186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45967.078716435186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45967.078716435186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45967.078716435186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45967.078716435186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45967.078716435186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45967.078716435186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45967.078716435186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45967.078716435186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45967.078716435186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45967.078716435186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45967.078716435186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45967.078716435186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45967.078716435186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45967.078716435186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45967.078716435186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45967.078716435186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45967.078716435186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45967.078716435186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45967.078716435186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45967.078716435186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45967.078716435186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45967.078716435186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45967.078716435186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45967.078716435186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45967.078716435186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45967.078716435186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45967.078716435186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45967.078716435186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45967.078716435186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45967.078716435186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45967.078716435186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45967.078716435186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45967.078716435186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45967.078716435186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45967.078716435186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45967.078716435186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45967.078716435186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45967.078716435186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45967.078716435186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45967.078716435186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45967.078716435186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45967.078716435186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45967.078716435186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45967.078716435186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45967.078716435186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45967.078716435186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45967.078716435186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45967.078716435186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45967.078716435186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45967.078716435186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45967.078716435186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45967.078716435186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45967.078716435186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45967.078716435186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45967.078716435186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45967.078716435186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45967.078716435186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45967.078716435186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45967.078716435186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45967.078716435186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45967.078716435186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45967.078716435186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45967.078716435186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45967.078716435186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45967.078716435186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45967.078716435186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45967.078716435186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45967.078716435186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45967.078716435186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45967.078716435186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45967.078716435186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45967.078716435186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45967.078716435186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45967.078716435186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45967.078716435186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45967.078716435186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45967.078716435186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45967.078716435186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45967.078716435186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45967.078716435186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45967.078716435186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45967.078716435186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45967.078716435186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45967.078716435186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45967.078716435186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45967.078716435186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45967.078716435186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45967.078716435186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45967.078716435186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45967.078716435186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45967.078716435186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45967.078716435186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45967.078716435186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45967.078716435186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45967.078716435186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45967.078716435186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45967.078716435186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45967.078716435186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45967.078716435186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45967.078716435186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45967.078716435186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45967.078716435186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45967.078716435186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45967.078716435186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45967.078716435186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45967.078716435186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45967.078716435186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45967.078716435186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45967.078716435186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45967.078716435186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45967.078716435186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45967.078716435186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45967.078716435186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45967.078716435186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45967.078716435186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45967.078716435186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45967.078716435186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45967.078716435186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45967.078716435186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45967.078716435186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45967.078716435186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45967.078716435186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45967.078716435186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45967.078716435186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45967.078716435186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45967.078716435186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45967.078716435186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45967.078716435186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45967.078716435186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45967.078716435186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45967.078716435186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45967.078716435186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45967.078716435186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45967.078716435186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45967.078716435186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45967.078716435186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45967.078716435186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45967.078716435186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45967.078716435186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45967.078716435186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45967.078716435186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45967.078716435186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45967.078716435186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45967.078716435186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45967.078716435186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45967.078716435186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45967.078716435186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45967.078716435186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45967.078716435186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45967.078716435186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45967.078716435186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45967.078716435186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45967.078716435186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45967.078716435186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45967.078716435186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45967.078716435186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45967.078716435186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45967.078716435186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45967.078716435186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45967.078716435186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45967.078716435186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45967.078716435186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45967.078716435186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45967.078716435186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45967.078716435186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45967.078716435186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45967.078716435186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45967.078716435186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45967.078716435186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45967.078716435186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45967.078716435186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45967.078716435186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45967.078716435186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45967.078716435186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45967.078716435186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45967.078716435186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45967.078716435186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45967.078716435186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45967.078716435186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45967.078716435186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45967.078716435186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45967.078716435186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45967.078716435186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45967.078716435186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45967.078716435186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45967.078716435186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45967.078716435186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45967.078716435186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45967.078716435186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45967.078716435186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45967.078716435186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45967.078716435186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45967.078716435186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45967.078716435186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45967.078716435186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45967.078716435186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45967.078716435186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45967.078716435186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45967.078716435186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45967.078716435186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45967.078716435186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45967.078716435186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45967.078716435186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45967.078716435186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45967.078716435186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45967.078716435186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45967.078716435186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45967.078716435186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45967.078716435186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45967.078716435186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45967.078716435186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45967.078716435186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45967.078716435186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45967.078716435186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45967.078716435186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45967.078716435186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45967.078716435186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45967.078716435186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45967.078716435186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45967.078716435186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45967.078716435186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45967.078716435186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45967.078716435186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45967.078716435186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45967.078716435186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45967.078716435186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45967.078716435186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45967.078716435186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45967.078716435186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45967.078716435186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45967.078716435186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45967.078716435186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45967.078716435186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45967.078716435186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45967.078716435186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45967.078716435186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45967.078716435186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45967.078716435186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45967.078716435186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45967.078716435186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45967.078716435186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45967.078716435186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45967.078716435186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45967.078716435186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45967.078716435186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45967.078716435186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45967.078716435186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45967.078716435186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45967.078716435186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45967.078716435186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45967.078716435186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45967.078716435186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45967.078716435186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45967.078716435186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45967.078716435186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45967.078716435186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45967.078716435186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45967.078716435186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45967.078716435186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45967.078716435186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45967.078716435186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45967.078716435186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45967.078716435186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45967.078716435186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45967.078716435186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45967.078716435186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45967.078716435186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45967.078716435186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45967.078716435186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45967.078716435186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45967.078716435186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45967.078716435186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45967.078716435186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45967.078716435186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45967.078716435186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45967.078716435186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45967.078716435186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45967.078716435186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45967.078716435186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45967.078716435186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45967.078716435186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45967.078716435186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45967.078716435186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45967.078716435186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45967.078716435186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45967.078716435186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45967.078716435186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45967.078716435186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45967.078716435186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45967.078716435186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45967.078716435186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45967.078716435186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45967.078716435186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45967.078716435186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45967.078716435186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45967.078716435186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45967.078716435186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45967.078716435186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45967.078716435186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45967.078716435186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45967.078716435186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45967.078716435186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45967.078716435186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45967.078716435186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45967.078716435186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45967.078716435186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45967.078716435186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45967.078716435186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45967.078716435186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45967.078716435186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45967.078716435186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45967.078716435186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45967.078716435186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45967.078716435186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45967.078716435186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45967.078716435186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45967.078716435186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45967.078716435186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45967.078716435186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45967.078716435186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45967.078716435186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45967.078716435186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45967.078716435186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45967.078716435186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45967.078716435186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45967.078716435186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45967.078716435186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45967.078716435186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45967.078716435186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45967.078716435186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45967.078716435186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45967.078716435186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45967.078716435186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45967.078716435186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45967.078716435186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45967.078716435186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45967.078716435186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45967.078716435186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45967.078716435186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45967.078716435186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45967.078716435186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45967.078716435186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45967.078716435186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45967.078716435186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45967.078716435186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45967.078716435186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45967.078716435186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45967.078716435186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45967.078716435186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45967.078716435186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45967.078716435186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45967.078716435186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45967.078716435186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45967.078716435186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45967.078716435186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45967.078716435186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45967.078716435186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45967.078716435186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45967.078716435186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45967.078716435186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45967.078716435186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45967.078716435186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45967.078716435186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45967.078716435186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45967.078716435186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45967.078716435186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45967.078716435186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45967.078716435186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45967.078716435186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45967.078716435186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45967.078716435186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45967.078716435186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45967.078716435186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45967.078716435186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45967.078716435186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45967.078716435186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45967.078716435186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45967.078716435186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45967.078716435186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45967.078716435186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45967.078716435186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45967.078716435186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45967.078716435186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45967.078716435186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45967.078716435186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45967.078716435186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45967.078716435186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45967.078716435186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45967.078716435186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45967.078716435186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45967.078716435186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45967.078716435186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45967.078716435186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45967.078716435186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45967.078716435186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45967.078716435186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45967.078716435186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45967.078716435186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45967.078716435186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45967.078716435186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45967.078716435186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45967.078716435186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45967.078716435186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45967.078716435186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45967.078716435186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45967.078716435186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45967.078716435186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45967.078716435186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45967.078716435186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45967.078716435186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45967.078716435186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45967.078716435186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45967.078716435186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45967.078716435186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45967.078716435186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45967.078716435186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45967.078716435186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45967.078716435186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45967.078716435186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45967.078716435186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45967.078716435186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45967.078716435186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45967.078716435186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45967.078716435186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45967.078716435186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45967.078716435186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45967.078716435186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45967.078716435186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45967.078716435186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45967.078716435186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45967.078716435186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263.59799884258973</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0.29522106481454102</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0.15510532407643041</v>
      </c>
      <c r="H4" s="120">
        <v>45966.917939814812</v>
      </c>
      <c r="I4" s="116" t="str">
        <f>IFERROR(VLOOKUP(D4,DB!A:F,6,0),"")</f>
        <v>Generator-SG</v>
      </c>
      <c r="J4" s="116" t="str">
        <f>IFERROR(VLOOKUP(D4,DB!A:G,7,0),"")</f>
        <v>Dead</v>
      </c>
      <c r="K4" s="122" t="s">
        <v>39114</v>
      </c>
      <c r="L4" s="118" t="str">
        <f>IFERROR(VLOOKUP(D4,DB!A:I,9,0),"")</f>
        <v>Latis</v>
      </c>
    </row>
    <row r="5" spans="1:16" ht="15" customHeight="1">
      <c r="A5" s="116" t="s">
        <v>39116</v>
      </c>
      <c r="B5" s="116" t="str">
        <f>IFERROR(VLOOKUP(D5,DB!A:K,11,0),"")</f>
        <v>R4</v>
      </c>
      <c r="C5" s="92">
        <v>1</v>
      </c>
      <c r="D5" s="92" t="s">
        <v>38736</v>
      </c>
      <c r="E5" s="95" t="s">
        <v>39021</v>
      </c>
      <c r="F5" s="120">
        <v>45967.043738425928</v>
      </c>
      <c r="G5" s="121">
        <f ca="1">IFERROR(NOW()-F5,"")</f>
        <v>3.4978009258338716E-2</v>
      </c>
      <c r="H5" s="120">
        <v>45967.025335648148</v>
      </c>
      <c r="I5" s="116" t="str">
        <f>IFERROR(VLOOKUP(D5,DB!A:F,6,0),"")</f>
        <v>Generator-SG</v>
      </c>
      <c r="J5" s="116" t="str">
        <f>IFERROR(VLOOKUP(D5,DB!A:G,7,0),"")</f>
        <v>Dead</v>
      </c>
      <c r="K5" s="122" t="s">
        <v>39117</v>
      </c>
      <c r="L5" s="118" t="str">
        <f>IFERROR(VLOOKUP(D5,DB!A:I,9,0),"")</f>
        <v>Latis</v>
      </c>
    </row>
    <row r="6" spans="1:16" ht="15" customHeight="1">
      <c r="A6" s="116"/>
      <c r="B6" s="116" t="str">
        <f>IFERROR(VLOOKUP(D6,DB!A:K,11,0),"")</f>
        <v/>
      </c>
      <c r="C6" s="117"/>
      <c r="D6" s="92"/>
      <c r="E6" s="95"/>
      <c r="F6" s="120"/>
      <c r="G6" s="121">
        <f ca="1">IFERROR(NOW()-F6,"")</f>
        <v>45967.078716435186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45967.078716435186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45967.078716435186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45967.078716435186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45967.078716435186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45967.078716435186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45967.078716435186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45967.078716435186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45967.078716435186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45967.078716435186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45967.078716435186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45967.078716435186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45967.078716435186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45967.078716435186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45967.078716435186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45967.078716435186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45967.078716435186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45967.078716435186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45967.078716435186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45967.078716435186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45967.078716435186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45967.078716435186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45967.078716435186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45967.078716435186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45967.078716435186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45967.078716435186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45967.078716435186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45967.078716435186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45967.078716435186</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45967.078716435186</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45967.078716435186</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45967.078716435186</v>
      </c>
      <c r="H37" s="120"/>
      <c r="I37" s="116" t="str">
        <f>IFERROR(VLOOKUP(D37,DB!A:F,6,0),"")</f>
        <v/>
      </c>
      <c r="J37" s="116" t="str">
        <f>IFERROR(VLOOKUP(D37,DB!A:G,7,0),"")</f>
        <v/>
      </c>
      <c r="K37" s="122"/>
      <c r="L37" s="118" t="str">
        <f>IFERROR(VLOOKUP(D37,DB!A:I,9,0),"")</f>
        <v/>
      </c>
    </row>
    <row r="38" spans="1:12" ht="15" customHeight="1">
      <c r="A38" s="123"/>
      <c r="B38" s="123" t="str">
        <f>IFERROR(VLOOKUP(D38,DB!A:K,11,0),"")</f>
        <v/>
      </c>
      <c r="C38" s="124"/>
      <c r="D38" s="125"/>
      <c r="E38" s="126"/>
      <c r="F38" s="127"/>
      <c r="G38" s="128">
        <f ca="1">IFERROR(NOW()-F38,"")</f>
        <v>45967.078716435186</v>
      </c>
      <c r="H38" s="127"/>
      <c r="I38" s="123" t="str">
        <f>IFERROR(VLOOKUP(D38,DB!A:F,6,0),"")</f>
        <v/>
      </c>
      <c r="J38" s="123" t="str">
        <f>IFERROR(VLOOKUP(D38,DB!A:G,7,0),"")</f>
        <v/>
      </c>
      <c r="K38" s="129"/>
      <c r="L38" s="125" t="str">
        <f>IFERROR(VLOOKUP(D38,DB!A:I,9,0),"")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75.246656249997613</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40.889839120369288</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18.41760532407352</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0.12629745370213641</v>
      </c>
      <c r="H5" s="147">
        <v>45966.946793981479</v>
      </c>
      <c r="I5" s="146" t="str">
        <f>IFERROR(VLOOKUP(D5,DB!A:F,6,0),"")</f>
        <v>SCECO</v>
      </c>
      <c r="J5" s="146" t="str">
        <f>IFERROR(VLOOKUP(D5,DB!A:G,7,0),"")</f>
        <v>Dead</v>
      </c>
      <c r="K5" s="146" t="s">
        <v>39125</v>
      </c>
      <c r="L5" s="146" t="str">
        <f>IFERROR(VLOOKUP(D5,DB!A:I,9,0),"")</f>
        <v>Latis</v>
      </c>
    </row>
    <row r="6" spans="1:13" ht="15">
      <c r="A6" s="146"/>
      <c r="B6" s="146" t="str">
        <f>IFERROR(VLOOKUP(D6,DB!A:K,11,0),"")</f>
        <v/>
      </c>
      <c r="C6" s="146"/>
      <c r="D6" s="146"/>
      <c r="E6" s="146"/>
      <c r="F6" s="147"/>
      <c r="G6" s="148">
        <f ca="1">IFERROR(NOW()-F6,"")</f>
        <v>45967.078716435186</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45967.078716435186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45967.078716435186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45967.078716435186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45967.078716435186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45967.078716435186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45967.078716435186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45967.078716435186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45967.078716435186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45967.078716435186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45967.078716435186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45967.078716435186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45967.078716435186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45967.078716435186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45967.078716435186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45967.078716435186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45967.078716435186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45967.078716435186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45967.078716435186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45967.078716435186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45967.078716435186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45967.078716435186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45967.078716435186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45967.078716435186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45967.078716435186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45967.078716435186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45967.078716435186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45967.078716435186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45967.078716435186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45967.078716435186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45967.078716435186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45967.078716435186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45967.078716435186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45967.078716435186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45967.078716435186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45967.078716435186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45967.078716435186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45967.078716435186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45967.078716435186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45967.078716435186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45967.078716435186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45967.078716435186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45967.078716435186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45967.078716435186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45967.078716435186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45967.078716435186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45967.078716435186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45967.078716435186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45967.078716435186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45967.078716435186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45967.078716435186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45967.078716435186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45967.078716435186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45967.078716435186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45967.078716435186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45967.078716435186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45967.078716435186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45967.078716435186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45967.078716435186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45967.078716435186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45967.078716435186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45967.078716435186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45967.078716435186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45967.078716435186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45967.078716435186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45967.078716435186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45967.078716435186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45967.078716435186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45967.078716435186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45967.078716435186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45967.078716435186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45967.078716435186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45967.078716435186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45967.078716435186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45967.078716435186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45967.078716435186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45967.078716435186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45967.078716435186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45967.078716435186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45967.078716435186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45967.078716435186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45967.078716435186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45967.078716435186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45967.078716435186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45967.078716435186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45967.078716435186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45967.078716435186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45967.078716435186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45967.078716435186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45967.078716435186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45967.078716435186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45967.078716435186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45967.078716435186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45967.078716435186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45967.078716435186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45967.078716435186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45967.078716435186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45967.078716435186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45967.078716435186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45967.078716435186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45967.078716435186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45967.078716435186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45967.078716435186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45967.078716435186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45967.078716435186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45967.078716435186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45967.078716435186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45967.078716435186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45967.078716435186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45967.078716435186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45967.078716435186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45967.078716435186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45967.078716435186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45967.078716435186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45967.078716435186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45967.078716435186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45967.078716435186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45967.078716435186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45967.078716435186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45967.078716435186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45967.078716435186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45967.078716435186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45967.078716435186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45967.078716435186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45967.078716435186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45967.078716435186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45967.078716435186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45967.078716435186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45967.078716435186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45967.078716435186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45967.078716435186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45967.078716435186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45967.078716435186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45967.078716435186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45967.078716435186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45967.078716435186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45967.078716435186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45967.078716435186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45967.078716435186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45967.078716435186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45967.078716435186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45967.078716435186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45967.078716435186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45967.078716435186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45967.078716435186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45967.078716435186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45967.078716435186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45967.078716435186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45967.078716435186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45967.078716435186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45967.078716435186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45967.078716435186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45967.078716435186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45967.078716435186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45967.078716435186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45967.078716435186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45967.078716435186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45967.078716435186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45967.078716435186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45967.078716435186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45967.078716435186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45967.078716435186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45967.078716435186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45967.078716435186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45967.078716435186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45967.078716435186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45967.078716435186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45967.078716435186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45967.078716435186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45967.078716435186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45967.078716435186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45967.078716435186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45967.078716435186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45967.078716435186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45967.078716435186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45967.078716435186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45967.078716435186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45967.078716435186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45967.078716435186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45967.078716435186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45967.078716435186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45967.078716435186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45967.078716435186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45967.078716435186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45967.078716435186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45967.078716435186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45967.078716435186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45967.078716435186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45967.078716435186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45967.078716435186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45967.078716435186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45967.078716435186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45967.078716435186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45967.078716435186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45967.078716435186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45967.078716435186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45967.078716435186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45967.078716435186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45967.078716435186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45967.078716435186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45967.078716435186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45967.078716435186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45967.078716435186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45967.078716435186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45967.078716435186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45967.078716435186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45967.078716435186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45967.078716435186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45967.078716435186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45967.078716435186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45967.078716435186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45967.078716435186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45967.078716435186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45967.078716435186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45967.078716435186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45967.078716435186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45967.078716435186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45967.078716435186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45967.078716435186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45967.078716435186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45967.078716435186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45967.078716435186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45967.078716435186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45967.078716435186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45967.078716435186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45967.078716435186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45967.078716435186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45967.078716435186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45967.078716435186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45967.078716435186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45967.078716435186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45967.078716435186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45967.078716435186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45967.078716435186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45967.078716435186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45967.078716435186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45967.078716435186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45967.078716435186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45967.078716435186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45967.078716435186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45967.078716435186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45967.078716435186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45967.078716435186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45967.078716435186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45967.078716435186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45967.078716435186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45967.078716435186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45967.078716435186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45967.078716435186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45967.078716435186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45967.078716435186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45967.078716435186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45967.078716435186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45967.078716435186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45967.078716435186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45967.078716435186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45967.078716435186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45967.078716435186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45967.078716435186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45967.078716435186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45967.078716435186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45967.078716435186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45967.078716435186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45967.078716435186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45967.078716435186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45967.078716435186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45967.078716435186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45967.078716435186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45967.078716435186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45967.078716435186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45967.078716435186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45967.078716435186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45967.078716435186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45967.078716435186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45967.078716435186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45967.078716435186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45967.078716435186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45967.078716435186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45967.078716435186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45967.078716435186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45967.078716435186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45967.078716435186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45967.078716435186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45967.078716435186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45967.078716435186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45967.078716435186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45967.078716435186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45967.078716435186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45967.078716435186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45967.078716435186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45967.078716435186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45967.078716435186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45967.078716435186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45967.078716435186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45967.078716435186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45967.078716435186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45967.078716435186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45967.078716435186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45967.078716435186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45967.078716435186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45967.078716435186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45967.078716435186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45967.078716435186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45967.078716435186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45967.078716435186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45967.078716435186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45967.078716435186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45967.078716435186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45967.078716435186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45967.078716435186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45967.078716435186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45967.078716435186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45967.078716435186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45967.078716435186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45967.078716435186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45967.078716435186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45967.078716435186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45967.078716435186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45967.078716435186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45967.078716435186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45967.078716435186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45967.078716435186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45967.078716435186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45967.078716435186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45967.078716435186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45967.078716435186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45967.078716435186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45967.078716435186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45967.078716435186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45967.078716435186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45967.078716435186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2025-11-05T22:55:05Z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