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744" documentId="120_S{2AC9BD13-BADA-5192-A53E-5A8FF88502F6}" xr6:coauthVersionLast="47" xr6:coauthVersionMax="47" xr10:uidLastSave="{1CEDB7C6-F5AB-4444-87DE-0670C3A4E8C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8" i="2" l="1"/>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<sst xmlns="http://schemas.openxmlformats.org/spreadsheetml/2006/main" count="181507" uniqueCount="39130">
  <si>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</si>
  <si>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</si>
  <si>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</si>
  <si>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</si>
  <si>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</si>
  <si>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</si>
  <si>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</si>
  <si>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</si>
  <si>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</si>
  <si>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</si>
  <si>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</si>
  <si>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</si>
  <si>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</si>
  <si>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</si>
  <si>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</si>
  <si>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</si>
  <si>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</si>
  <si>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</si>
  <si>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</si>
  <si>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</si>
  <si>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</si>
  <si>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</si>
  <si>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</si>
  <si>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</si>
  <si>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</si>
  <si>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</si>
  <si>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</si>
  <si>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</si>
  <si>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</si>
  <si>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</si>
  <si>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</si>
  <si>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</si>
  <si>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</si>
  <si>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</si>
  <si>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</si>
  <si>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</si>
  <si>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</si>
  <si>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</si>
  <si>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</si>
  <si>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</si>
  <si>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</si>
  <si>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</si>
  <si>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</si>
  <si>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</si>
  <si>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</si>
  <si>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</si>
  <si>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</si>
  <si>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</si>
  <si>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</si>
  <si>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</si>
  <si>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</si>
  <si>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</si>
  <si>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</si>
  <si>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</si>
  <si>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</si>
  <si>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</si>
  <si>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</si>
  <si>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</si>
  <si>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</si>
  <si>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</si>
  <si>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</si>
  <si>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</si>
  <si>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</si>
  <si>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</si>
  <si>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</si>
  <si>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</si>
  <si>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</si>
  <si>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</si>
  <si>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</si>
  <si>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</si>
  <si>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</si>
  <si>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</si>
  <si>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</si>
  <si>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</si>
  <si>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</si>
  <si>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</si>
  <si>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</si>
  <si>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</si>
  <si>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</si>
  <si>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</si>
  <si>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</si>
  <si>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</si>
  <si>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</si>
  <si>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</si>
  <si>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</si>
  <si>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</si>
  <si>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</si>
  <si>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</si>
  <si>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</si>
  <si>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</si>
  <si>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</si>
  <si>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</si>
  <si>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</si>
  <si>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</si>
  <si>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</si>
  <si>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</si>
  <si>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</si>
  <si>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</si>
  <si>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</si>
  <si>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</si>
  <si>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</si>
  <si>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</si>
  <si>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</si>
  <si>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</si>
  <si>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</si>
  <si>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</si>
  <si>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</si>
  <si>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</si>
  <si>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</si>
  <si>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</si>
  <si>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</si>
  <si>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</si>
  <si>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</si>
  <si>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</si>
  <si>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</si>
  <si>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</si>
  <si>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</si>
  <si>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</si>
  <si>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</si>
  <si>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</si>
  <si>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</si>
  <si>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</si>
  <si>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</si>
  <si>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</si>
  <si>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</si>
  <si>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</si>
  <si>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</si>
  <si>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</si>
  <si>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</si>
  <si>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</si>
  <si>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</si>
  <si>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</si>
  <si>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</si>
  <si>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</si>
  <si>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</si>
  <si>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</si>
  <si>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</si>
  <si>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</si>
  <si>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</si>
  <si>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</si>
  <si>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</si>
  <si>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</si>
  <si>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</si>
  <si>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</si>
  <si>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</si>
  <si>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</si>
  <si>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</si>
  <si>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</si>
  <si>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</si>
  <si>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</si>
  <si>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</si>
  <si>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</si>
  <si>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</si>
  <si>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</si>
  <si>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</si>
  <si>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</si>
  <si>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</si>
  <si>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</si>
  <si>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</si>
  <si>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</si>
  <si>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</si>
  <si>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</si>
  <si>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</si>
  <si>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</si>
  <si>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</si>
  <si>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</si>
  <si>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</si>
  <si>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</si>
  <si>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</si>
  <si>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</si>
  <si>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</si>
  <si>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</si>
  <si>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</si>
  <si>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</si>
  <si>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</si>
  <si>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</si>
  <si>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</si>
  <si>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</si>
  <si>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</si>
  <si>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</si>
  <si>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</si>
  <si>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</si>
  <si>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</si>
  <si>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</si>
  <si>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</si>
  <si>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</si>
  <si>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</si>
  <si>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</si>
  <si>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</si>
  <si>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</si>
  <si>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</si>
  <si>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</si>
  <si>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</si>
  <si>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</si>
  <si>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</si>
  <si>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</si>
  <si>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</si>
  <si>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</si>
  <si>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</si>
  <si>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</si>
  <si>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</si>
  <si>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</si>
  <si>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</si>
  <si>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</si>
  <si>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</si>
  <si>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</si>
  <si>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</si>
  <si>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</si>
  <si>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</si>
  <si>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</si>
  <si>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</si>
  <si>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</si>
  <si>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</si>
  <si>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</si>
  <si>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</si>
  <si>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</si>
  <si>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</si>
  <si>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</si>
  <si>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</si>
  <si>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</si>
  <si>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</si>
  <si>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</si>
  <si>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</si>
  <si>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</si>
  <si>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</si>
  <si>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</si>
  <si>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</si>
  <si>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</si>
  <si>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</si>
  <si>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</si>
  <si>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</si>
  <si>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</si>
  <si>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</si>
  <si>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</si>
  <si>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</si>
  <si>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</si>
  <si>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</si>
  <si>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</si>
  <si>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</si>
  <si>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</si>
  <si>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</si>
  <si>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</si>
  <si>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</si>
  <si>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</si>
  <si>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</si>
  <si>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</si>
  <si>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</si>
  <si>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</si>
  <si>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</si>
  <si>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</si>
  <si>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</si>
  <si>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</si>
  <si>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</si>
  <si>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</si>
  <si>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</si>
  <si>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</si>
  <si>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</si>
  <si>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</si>
  <si>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</si>
  <si>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</si>
  <si>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</si>
  <si>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</si>
  <si>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</si>
  <si>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</si>
  <si>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</si>
  <si>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</si>
  <si>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</si>
  <si>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</si>
  <si>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</si>
  <si>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</si>
  <si>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</si>
  <si>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</si>
  <si>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</si>
  <si>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</si>
  <si>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</si>
  <si>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</si>
  <si>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</si>
  <si>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</si>
  <si>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</si>
  <si>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</si>
  <si>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</si>
  <si>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</si>
  <si>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</si>
  <si>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</si>
  <si>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</si>
  <si>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</si>
  <si>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</si>
  <si>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</si>
  <si>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</si>
  <si>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</si>
  <si>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</si>
  <si>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</si>
  <si>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</si>
  <si>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</si>
  <si>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</si>
  <si>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</si>
  <si>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</si>
  <si>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</si>
  <si>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</si>
  <si>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</si>
  <si>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</si>
  <si>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</si>
  <si>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</si>
  <si>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</si>
  <si>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</si>
  <si>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</si>
  <si>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</si>
  <si>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</si>
  <si>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</si>
  <si>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</si>
  <si>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</si>
  <si>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</si>
  <si>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</si>
  <si>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</si>
  <si>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</si>
  <si>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</si>
  <si>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</si>
  <si>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</si>
  <si>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</si>
  <si>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</si>
  <si>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</si>
  <si>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</si>
  <si>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</si>
  <si>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</si>
  <si>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</si>
  <si>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</si>
  <si>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</si>
  <si>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</si>
  <si>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</si>
  <si>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</si>
  <si>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</si>
  <si>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</si>
  <si>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</si>
  <si>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</si>
  <si>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</si>
  <si>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</si>
  <si>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</si>
  <si>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</si>
  <si>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</si>
  <si>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</si>
  <si>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</si>
  <si>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</si>
  <si>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</si>
  <si>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</si>
  <si>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</si>
  <si>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</si>
  <si>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</si>
  <si>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</si>
  <si>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</si>
  <si>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</si>
  <si>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</si>
  <si>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</si>
  <si>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</si>
  <si>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</si>
  <si>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</si>
  <si>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</si>
  <si>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</si>
  <si>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</si>
  <si>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</si>
  <si>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</si>
  <si>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</si>
  <si>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</si>
  <si>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</si>
  <si>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</si>
  <si>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</si>
  <si>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</si>
  <si>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</si>
  <si>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</si>
  <si>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</si>
  <si>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</si>
  <si>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</si>
  <si>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</si>
  <si>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</si>
  <si>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</si>
  <si>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</si>
  <si>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</si>
  <si>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</si>
  <si>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</si>
  <si>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</si>
  <si>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</si>
  <si>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</si>
  <si>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</si>
  <si>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</si>
  <si>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</si>
  <si>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</si>
  <si>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</si>
  <si>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</si>
  <si>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</si>
  <si>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</si>
  <si>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</si>
  <si>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</si>
  <si>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</si>
  <si>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</si>
  <si>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</si>
  <si>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</si>
  <si>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</si>
  <si>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</si>
  <si>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</si>
  <si>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</si>
  <si>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</si>
  <si>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</si>
  <si>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</si>
  <si>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</si>
  <si>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</si>
  <si>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</si>
  <si>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</si>
  <si>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</si>
  <si>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</si>
  <si>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</si>
  <si>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</si>
  <si>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</si>
  <si>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</si>
  <si>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</si>
  <si>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</si>
  <si>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</si>
  <si>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</si>
  <si>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</si>
  <si>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</si>
  <si>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</si>
  <si>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</si>
  <si>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</si>
  <si>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</si>
  <si>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</si>
  <si>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</si>
  <si>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</si>
  <si>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</si>
  <si>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</si>
  <si>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</si>
  <si>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</si>
  <si>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</si>
  <si>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</si>
  <si>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</si>
  <si>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</si>
  <si>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</si>
  <si>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</si>
  <si>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</si>
  <si>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</si>
  <si>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</si>
  <si>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</si>
  <si>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</si>
  <si>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</si>
  <si>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</si>
  <si>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</si>
  <si>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</si>
  <si>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</si>
  <si>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</si>
  <si>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</si>
  <si>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</si>
  <si>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</si>
  <si>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</si>
  <si>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</si>
  <si>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</si>
  <si>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</si>
  <si>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</si>
  <si>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</si>
  <si>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</si>
  <si>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</si>
  <si>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</si>
  <si>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</si>
  <si>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</si>
  <si>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</si>
  <si>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</si>
  <si>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</si>
  <si>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</si>
  <si>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</si>
  <si>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</si>
  <si>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</si>
  <si>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</si>
  <si>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</si>
  <si>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</si>
  <si>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</si>
  <si>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</si>
  <si>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</si>
  <si>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</si>
  <si>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</si>
  <si>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</si>
  <si>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</si>
  <si>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</si>
  <si>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</si>
  <si>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</si>
  <si>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</si>
  <si>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</si>
  <si>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</si>
  <si>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</si>
  <si>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</si>
  <si>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</si>
  <si>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</si>
  <si>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</si>
  <si>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</si>
  <si>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</si>
  <si>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</si>
  <si>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</si>
  <si>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</si>
  <si>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</si>
  <si>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</si>
  <si>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</si>
  <si>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</si>
  <si>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</si>
  <si>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</si>
  <si>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</si>
  <si>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</si>
  <si>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</si>
  <si>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</si>
  <si>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</si>
  <si>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</si>
  <si>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</si>
  <si>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</si>
  <si>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</si>
  <si>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</si>
  <si>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</si>
  <si>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</si>
  <si>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</si>
  <si>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</si>
  <si>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</si>
  <si>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</si>
  <si>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</si>
  <si>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</si>
  <si>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</si>
  <si>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</si>
  <si>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</si>
  <si>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</si>
  <si>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</si>
  <si>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</si>
  <si>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</si>
  <si>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</si>
  <si>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</si>
  <si>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</si>
  <si>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</si>
  <si>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</si>
  <si>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</si>
  <si>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</si>
  <si>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</si>
  <si>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</si>
  <si>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</si>
  <si>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</si>
  <si>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</si>
  <si>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</si>
  <si>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</si>
  <si>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</si>
  <si>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</si>
  <si>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</si>
  <si>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</si>
  <si>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</si>
  <si>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</si>
  <si>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</si>
  <si>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</si>
  <si>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</si>
  <si>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</si>
  <si>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</si>
  <si>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</si>
  <si>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</si>
  <si>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</si>
  <si>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</si>
  <si>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</si>
  <si>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</si>
  <si>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</si>
  <si>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</si>
  <si>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</si>
  <si>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</si>
  <si>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</si>
  <si>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</si>
  <si>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</si>
  <si>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</si>
  <si>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</si>
  <si>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</si>
  <si>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</si>
  <si>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</si>
  <si>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</si>
  <si>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</si>
  <si>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</si>
  <si>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</si>
  <si>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</si>
  <si>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</si>
  <si>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</si>
  <si>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</si>
  <si>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</si>
  <si>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</si>
  <si>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</si>
  <si>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</si>
  <si>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</si>
  <si>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</si>
  <si>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</si>
  <si>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</si>
  <si>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</si>
  <si>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</si>
  <si>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</si>
  <si>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</si>
  <si>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</si>
  <si>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</si>
  <si>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</si>
  <si>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</si>
  <si>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</si>
  <si>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</si>
  <si>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</si>
  <si>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</si>
  <si>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</si>
  <si>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</si>
  <si>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</si>
  <si>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</si>
  <si>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</si>
  <si>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</si>
  <si>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</si>
  <si>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</si>
  <si>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</si>
  <si>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</si>
  <si>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</si>
  <si>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</si>
  <si>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</si>
  <si>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</si>
  <si>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</si>
  <si>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</si>
  <si>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</si>
  <si>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</si>
  <si>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</si>
  <si>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</si>
  <si>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</si>
  <si>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</si>
  <si>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</si>
  <si>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</si>
  <si>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</si>
  <si>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</si>
  <si>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</si>
  <si>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</si>
  <si>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</si>
  <si>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</si>
  <si>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</si>
  <si>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</si>
  <si>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</si>
  <si>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</si>
  <si>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</si>
  <si>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</si>
  <si>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</si>
  <si>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</si>
  <si>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</si>
  <si>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</si>
  <si>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</si>
  <si>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</si>
  <si>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</si>
  <si>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</si>
  <si>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</si>
  <si>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</si>
  <si>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</si>
  <si>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</si>
  <si>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</si>
  <si>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</si>
  <si>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</si>
  <si>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</si>
  <si>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</si>
  <si>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</si>
  <si>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</si>
  <si>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</si>
  <si>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</si>
  <si>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</si>
  <si>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</si>
  <si>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</si>
  <si>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</si>
  <si>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</si>
  <si>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</si>
  <si>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</si>
  <si>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</si>
  <si>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</si>
  <si>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</si>
  <si>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</si>
  <si>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</si>
  <si>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</si>
  <si>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</si>
  <si>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</si>
  <si>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</si>
  <si>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</si>
  <si>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</si>
  <si>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</si>
  <si>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</si>
  <si>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</si>
  <si>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</si>
  <si>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</si>
  <si>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</si>
  <si>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</si>
  <si>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</si>
  <si>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</si>
  <si>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</si>
  <si>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</si>
  <si>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</si>
  <si>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</si>
  <si>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</si>
  <si>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</si>
  <si>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</si>
  <si>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</si>
  <si>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</si>
  <si>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</si>
  <si>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</si>
  <si>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</si>
  <si>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</si>
  <si>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</si>
  <si>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</si>
  <si>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</si>
  <si>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</si>
  <si>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</si>
  <si>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</si>
  <si>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</si>
  <si>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</si>
  <si>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</si>
  <si>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</si>
  <si>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</si>
  <si>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</si>
  <si>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</si>
  <si>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</si>
  <si>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</si>
  <si>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</si>
  <si>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</si>
  <si>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</si>
  <si>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</si>
  <si>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</si>
  <si>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</si>
  <si>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</si>
  <si>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</si>
  <si>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</si>
  <si>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</si>
  <si>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</si>
  <si>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</si>
  <si>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</si>
  <si>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</si>
  <si>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</si>
  <si>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</si>
  <si>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</si>
  <si>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</si>
  <si>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</si>
  <si>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</si>
  <si>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</si>
  <si>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</si>
  <si>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</si>
  <si>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</si>
  <si>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</si>
  <si>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</si>
  <si>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</si>
  <si>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</si>
  <si>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</si>
  <si>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</si>
  <si>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</si>
  <si>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</si>
  <si>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</si>
  <si>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</si>
  <si>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</si>
  <si>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</si>
  <si>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</si>
  <si>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</si>
  <si>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</si>
  <si>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</si>
  <si>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</si>
  <si>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</si>
  <si>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</si>
  <si>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</si>
  <si>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</si>
  <si>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</si>
  <si>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</si>
  <si>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</si>
  <si>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</si>
  <si>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</si>
  <si>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</si>
  <si>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</si>
  <si>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</si>
  <si>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</si>
  <si>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</si>
  <si>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</si>
  <si>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</si>
  <si>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</si>
  <si>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</si>
  <si>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</si>
  <si>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</si>
  <si>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</si>
  <si>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</si>
  <si>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</si>
  <si>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</si>
  <si>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</si>
  <si>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</si>
  <si>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</si>
  <si>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</si>
  <si>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</si>
  <si>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</si>
  <si>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</si>
  <si>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</si>
  <si>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</si>
  <si>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</si>
  <si>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</si>
  <si>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</si>
  <si>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</si>
  <si>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</si>
  <si>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</si>
  <si>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</si>
  <si>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</si>
  <si>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</si>
  <si>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</si>
  <si>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</si>
  <si>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</si>
  <si>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</si>
  <si>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</si>
  <si>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</si>
  <si>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</si>
  <si>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</si>
  <si>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</si>
  <si>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</si>
  <si>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</si>
  <si>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</si>
  <si>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</si>
  <si>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</si>
  <si>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</si>
  <si>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</si>
  <si>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</si>
  <si>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</si>
  <si>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</si>
  <si>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</si>
  <si>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</si>
  <si>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</si>
  <si>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</si>
  <si>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</si>
  <si>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</si>
  <si>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</si>
  <si>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</si>
  <si>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</si>
  <si>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</si>
  <si>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</si>
  <si>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</si>
  <si>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</si>
  <si>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</si>
  <si>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</si>
  <si>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</si>
  <si>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</si>
  <si>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</si>
  <si>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</si>
  <si>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</si>
  <si>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</si>
  <si>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</si>
  <si>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</si>
  <si>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</si>
  <si>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</si>
  <si>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</si>
  <si>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</si>
  <si>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</si>
  <si>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</si>
  <si>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</si>
  <si>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</si>
  <si>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</si>
  <si>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</si>
  <si>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</si>
  <si>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</si>
  <si>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</si>
  <si>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</si>
  <si>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</si>
  <si>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</si>
  <si>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</si>
  <si>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</si>
  <si>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</si>
  <si>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</si>
  <si>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</si>
  <si>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</si>
  <si>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</si>
  <si>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</si>
  <si>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</si>
  <si>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</si>
  <si>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</si>
  <si>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</si>
  <si>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</si>
  <si>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</si>
  <si>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</si>
  <si>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</si>
  <si>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</si>
  <si>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</si>
  <si>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</si>
  <si>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</si>
  <si>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</si>
  <si>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</si>
  <si>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</si>
  <si>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</si>
  <si>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</si>
  <si>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</si>
  <si>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</si>
  <si>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</si>
  <si>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</si>
  <si>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</si>
  <si>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</si>
  <si>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</si>
  <si>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</si>
  <si>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</si>
  <si>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</si>
  <si>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</si>
  <si>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</si>
  <si>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</si>
  <si>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</si>
  <si>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</si>
  <si>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</si>
  <si>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</si>
  <si>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</si>
  <si>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</si>
  <si>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</si>
  <si>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</si>
  <si>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</si>
  <si>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</si>
  <si>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</si>
  <si>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</si>
  <si>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</si>
  <si>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</si>
  <si>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</si>
  <si>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</si>
  <si>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</si>
  <si>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</si>
  <si>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</si>
  <si>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</si>
  <si>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</si>
  <si>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</si>
  <si>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</si>
  <si>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</si>
  <si>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</si>
  <si>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</si>
  <si>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</si>
  <si>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</si>
  <si>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</si>
  <si>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</si>
  <si>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</si>
  <si>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</si>
  <si>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</si>
  <si>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</si>
  <si>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</si>
  <si>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</si>
  <si>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</si>
  <si>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</si>
  <si>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</si>
  <si>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</si>
  <si>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</si>
  <si>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</si>
  <si>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</si>
  <si>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</si>
  <si>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</si>
  <si>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</si>
  <si>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</si>
  <si>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</si>
  <si>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</si>
  <si>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</si>
  <si>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</si>
  <si>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</si>
  <si>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</si>
  <si>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</si>
  <si>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</si>
  <si>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</si>
  <si>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</si>
  <si>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</si>
  <si>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</si>
  <si>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</si>
  <si>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</si>
  <si>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</si>
  <si>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</si>
  <si>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</si>
  <si>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</si>
  <si>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</si>
  <si>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</si>
  <si>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</si>
  <si>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</si>
  <si>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</si>
  <si>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</si>
  <si>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</si>
  <si>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</si>
  <si>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</si>
  <si>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</si>
  <si>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</si>
  <si>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</si>
  <si>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</si>
  <si>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</si>
  <si>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</si>
  <si>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</si>
  <si>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</si>
  <si>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</si>
  <si>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</si>
  <si>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</si>
  <si>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</si>
  <si>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</si>
  <si>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</si>
  <si>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</si>
  <si>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</si>
  <si>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</si>
  <si>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</si>
  <si>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</si>
  <si>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</si>
  <si>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</si>
  <si>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</si>
  <si>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</si>
  <si>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</si>
  <si>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</si>
  <si>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</si>
  <si>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</si>
  <si>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</si>
  <si>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</si>
  <si>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</si>
  <si>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</si>
  <si>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</si>
  <si>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</si>
  <si>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</si>
  <si>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</si>
  <si>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</si>
  <si>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</si>
  <si>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</si>
  <si>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</si>
  <si>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</si>
  <si>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</si>
  <si>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</si>
  <si>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</si>
  <si>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</si>
  <si>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</si>
  <si>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</si>
  <si>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</si>
  <si>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</si>
  <si>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</si>
  <si>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</si>
  <si>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</si>
  <si>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</si>
  <si>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</si>
  <si>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</si>
  <si>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</si>
  <si>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</si>
  <si>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</si>
  <si>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</si>
  <si>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</si>
  <si>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</si>
  <si>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</si>
  <si>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</si>
  <si>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</si>
  <si>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</si>
  <si>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</si>
  <si>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</si>
  <si>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</si>
  <si>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</si>
  <si>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</si>
  <si>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</si>
  <si>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</si>
  <si>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</si>
  <si>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</si>
  <si>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</si>
  <si>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</si>
  <si>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</si>
  <si>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</si>
  <si>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</si>
  <si>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</si>
  <si>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</si>
  <si>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</si>
  <si>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</si>
  <si>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</si>
  <si>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</si>
  <si>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</si>
  <si>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</si>
  <si>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</si>
  <si>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</si>
  <si>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</si>
  <si>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</si>
  <si>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</si>
  <si>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</si>
  <si>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</si>
  <si>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</si>
  <si>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</si>
  <si>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</si>
  <si>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</si>
  <si>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</si>
  <si>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</si>
  <si>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</si>
  <si>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</si>
  <si>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</si>
  <si>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</si>
  <si>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</si>
  <si>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</si>
  <si>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</si>
  <si>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</si>
  <si>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</si>
  <si>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</si>
  <si>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</si>
  <si>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</si>
  <si>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</si>
  <si>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</si>
  <si>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</si>
  <si>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</si>
  <si>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</si>
  <si>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</si>
  <si>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</si>
  <si>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</si>
  <si>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</si>
  <si>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</si>
  <si>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</si>
  <si>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</si>
  <si>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</si>
  <si>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</si>
  <si>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</si>
  <si>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</si>
  <si>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</si>
  <si>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</si>
  <si>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</si>
  <si>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</si>
  <si>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</si>
  <si>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</si>
  <si>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</si>
  <si>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</si>
  <si>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</si>
  <si>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</si>
  <si>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</si>
  <si>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</si>
  <si>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</si>
  <si>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</si>
  <si>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</si>
  <si>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</si>
  <si>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</si>
  <si>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</si>
  <si>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</si>
  <si>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</si>
  <si>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</si>
  <si>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</si>
  <si>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</si>
  <si>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</si>
  <si>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</si>
  <si>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</si>
  <si>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</si>
  <si>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</si>
  <si>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</si>
  <si>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</si>
  <si>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</si>
  <si>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</si>
  <si>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</si>
  <si>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</si>
  <si>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</si>
  <si>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</si>
  <si>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</si>
  <si>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</si>
  <si>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</si>
  <si>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</si>
  <si>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</si>
  <si>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</si>
  <si>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</si>
  <si>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</si>
  <si>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</si>
  <si>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</si>
  <si>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</si>
  <si>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</si>
  <si>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</si>
  <si>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</si>
  <si>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</si>
  <si>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</si>
  <si>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</si>
  <si>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</si>
  <si>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</si>
  <si>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</si>
  <si>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</si>
  <si>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</si>
  <si>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</si>
  <si>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</si>
  <si>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</si>
  <si>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</si>
  <si>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</si>
  <si>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</si>
  <si>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</si>
  <si>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</si>
  <si>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</si>
  <si>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</si>
  <si>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</si>
  <si>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</si>
  <si>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</si>
  <si>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</si>
  <si>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</si>
  <si>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</si>
  <si>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</si>
  <si>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</si>
  <si>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</si>
  <si>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</si>
  <si>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</si>
  <si>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</si>
  <si>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</si>
  <si>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</si>
  <si>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</si>
  <si>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</si>
  <si>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</si>
  <si>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</si>
  <si>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</si>
  <si>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</si>
  <si>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</si>
  <si>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</si>
  <si>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</si>
  <si>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</si>
  <si>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</si>
  <si>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</si>
  <si>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</si>
  <si>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</si>
  <si>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</si>
  <si>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</si>
  <si>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</si>
  <si>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</si>
  <si>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</si>
  <si>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</si>
  <si>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</si>
  <si>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</si>
  <si>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</si>
  <si>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</si>
  <si>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</si>
  <si>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</si>
  <si>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</si>
  <si>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</si>
  <si>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</si>
  <si>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</si>
  <si>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</si>
  <si>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</si>
  <si>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</si>
  <si>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</si>
  <si>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</si>
  <si>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</si>
  <si>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</si>
  <si>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</si>
  <si>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</si>
  <si>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</si>
  <si>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</si>
  <si>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</si>
  <si>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</si>
  <si>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</si>
  <si>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</si>
  <si>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</si>
  <si>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</si>
  <si>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</si>
  <si>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</si>
  <si>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</si>
  <si>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</si>
  <si>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</si>
  <si>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</si>
  <si>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</si>
  <si>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</si>
  <si>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</si>
  <si>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</si>
  <si>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</si>
  <si>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</si>
  <si>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</si>
  <si>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</si>
  <si>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</si>
  <si>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</si>
  <si>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</si>
  <si>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</si>
  <si>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</si>
  <si>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</si>
  <si>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</si>
  <si>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</si>
  <si>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</si>
  <si>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</si>
  <si>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</si>
  <si>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</si>
  <si>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</si>
  <si>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</si>
  <si>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</si>
  <si>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</si>
  <si>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</si>
  <si>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</si>
  <si>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</si>
  <si>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</si>
  <si>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</si>
  <si>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</si>
  <si>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</si>
  <si>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</si>
  <si>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</si>
  <si>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</si>
  <si>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</si>
  <si>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</si>
  <si>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</si>
  <si>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</si>
  <si>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</si>
  <si>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</si>
  <si>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</si>
  <si>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</si>
  <si>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</si>
  <si>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</si>
  <si>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</si>
  <si>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</si>
  <si>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</si>
  <si>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</si>
  <si>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</si>
  <si>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</si>
  <si>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</si>
  <si>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</si>
  <si>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</si>
  <si>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</si>
  <si>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</si>
  <si>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</si>
  <si>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</si>
  <si>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</si>
  <si>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</si>
  <si>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</si>
  <si>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</si>
  <si>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</si>
  <si>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</si>
  <si>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</si>
  <si>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</si>
  <si>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</si>
  <si>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</si>
  <si>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</si>
  <si>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</si>
  <si>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</si>
  <si>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</si>
  <si>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</si>
  <si>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</si>
  <si>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</si>
  <si>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</si>
  <si>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</si>
  <si>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</si>
  <si>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</si>
  <si>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</si>
  <si>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</si>
  <si>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</si>
  <si>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</si>
  <si>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</si>
  <si>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</si>
  <si>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</si>
  <si>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</si>
  <si>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</si>
  <si>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</si>
  <si>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</si>
  <si>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</si>
  <si>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</si>
  <si>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</si>
  <si>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</si>
  <si>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</si>
  <si>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</si>
  <si>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</si>
  <si>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</si>
  <si>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</si>
  <si>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</si>
  <si>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</si>
  <si>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</si>
  <si>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</si>
  <si>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</si>
  <si>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</si>
  <si>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</si>
  <si>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</si>
  <si>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</si>
  <si>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</si>
  <si>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</si>
  <si>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</si>
  <si>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</si>
  <si>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</si>
  <si>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</si>
  <si>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</si>
  <si>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</si>
  <si>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</si>
  <si>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</si>
  <si>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</si>
  <si>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</si>
  <si>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</si>
  <si>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</si>
  <si>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</si>
  <si>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</si>
  <si>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</si>
  <si>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</si>
  <si>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</si>
  <si>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</si>
  <si>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</si>
  <si>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</si>
  <si>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</si>
  <si>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</si>
  <si>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</si>
  <si>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</si>
  <si>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</si>
  <si>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</si>
  <si>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</si>
  <si>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</si>
  <si>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</si>
  <si>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</si>
  <si>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</si>
  <si>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</si>
  <si>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</si>
  <si>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</si>
  <si>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</si>
  <si>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</si>
  <si>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</si>
  <si>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</si>
  <si>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</si>
  <si>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</si>
  <si>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</si>
  <si>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</si>
  <si>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</si>
  <si>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</si>
  <si>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</si>
  <si>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</si>
  <si>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</si>
  <si>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</si>
  <si>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</si>
  <si>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</si>
  <si>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</si>
  <si>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</si>
  <si>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</si>
  <si>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</si>
  <si>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</si>
  <si>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</si>
  <si>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</si>
  <si>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</si>
  <si>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</si>
  <si>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</si>
  <si>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</si>
  <si>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</si>
  <si>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</si>
  <si>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</si>
  <si>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</si>
  <si>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</si>
  <si>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</si>
  <si>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</si>
  <si>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</si>
  <si>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</si>
  <si>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</si>
  <si>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</si>
  <si>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</si>
  <si>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</si>
  <si>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</si>
  <si>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</si>
  <si>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</si>
  <si>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</si>
  <si>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</si>
  <si>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</si>
  <si>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</si>
  <si>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</si>
  <si>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</si>
  <si>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</si>
  <si>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</si>
  <si>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</si>
  <si>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</si>
  <si>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</si>
  <si>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</si>
  <si>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</si>
  <si>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</si>
  <si>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</si>
  <si>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</si>
  <si>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</si>
  <si>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</si>
  <si>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</si>
  <si>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</si>
  <si>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</si>
  <si>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</si>
  <si>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</si>
  <si>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</si>
  <si>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</si>
  <si>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</si>
  <si>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</si>
  <si>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</si>
  <si>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</si>
  <si>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</si>
  <si>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</si>
  <si>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</si>
  <si>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</si>
  <si>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</si>
  <si>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</si>
  <si>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</si>
  <si>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</si>
  <si>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</si>
  <si>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</si>
  <si>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</si>
  <si>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</si>
  <si>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</si>
  <si>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</si>
  <si>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</si>
  <si>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</si>
  <si>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</si>
  <si>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</si>
  <si>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</si>
  <si>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</si>
  <si>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</si>
  <si>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</si>
  <si>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</si>
  <si>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</si>
  <si>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</si>
  <si>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</si>
  <si>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</si>
  <si>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</si>
  <si>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</si>
  <si>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</si>
  <si>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</si>
  <si>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</si>
  <si>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</si>
  <si>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</si>
  <si>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</si>
  <si>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</si>
  <si>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</si>
  <si>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</si>
  <si>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</si>
  <si>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</si>
  <si>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</si>
  <si>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</si>
  <si>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</si>
  <si>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</si>
  <si>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</si>
  <si>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</si>
  <si>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</si>
  <si>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</si>
  <si>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</si>
  <si>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</si>
  <si>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</si>
  <si>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</si>
  <si>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</si>
  <si>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</si>
  <si>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</si>
  <si>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</si>
  <si>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</si>
  <si>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</si>
  <si>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</si>
  <si>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</si>
  <si>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</si>
  <si>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</si>
  <si>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</si>
  <si>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</si>
  <si>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</si>
  <si>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</si>
  <si>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</si>
  <si>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</si>
  <si>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</si>
  <si>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</si>
  <si>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</si>
  <si>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</si>
  <si>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</si>
  <si>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</si>
  <si>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</si>
  <si>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</si>
  <si>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</si>
  <si>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</si>
  <si>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</si>
  <si>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</si>
  <si>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</si>
  <si>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</si>
  <si>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</si>
  <si>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</si>
  <si>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</si>
  <si>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</si>
  <si>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</si>
  <si>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</si>
  <si>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</si>
  <si>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</si>
  <si>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</si>
  <si>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</si>
  <si>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</si>
  <si>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</si>
  <si>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</si>
  <si>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</si>
  <si>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</si>
  <si>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</si>
  <si>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</si>
  <si>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</si>
  <si>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</si>
  <si>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</si>
  <si>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</si>
  <si>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</si>
  <si>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</si>
  <si>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</si>
  <si>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</si>
  <si>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</si>
  <si>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</si>
  <si>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</si>
  <si>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</si>
  <si>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</si>
  <si>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</si>
  <si>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</si>
  <si>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</si>
  <si>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</si>
  <si>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</si>
  <si>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</si>
  <si>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</si>
  <si>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</si>
  <si>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</si>
  <si>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</si>
  <si>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</si>
  <si>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</si>
  <si>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</si>
  <si>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</si>
  <si>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</si>
  <si>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</si>
  <si>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</si>
  <si>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</si>
  <si>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</si>
  <si>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</si>
  <si>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</si>
  <si>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</si>
  <si>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</si>
  <si>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</si>
  <si>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</si>
  <si>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</si>
  <si>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</si>
  <si>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</si>
  <si>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</si>
  <si>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</si>
  <si>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</si>
  <si>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</si>
  <si>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</si>
  <si>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</si>
  <si>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</si>
  <si>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</si>
  <si>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</si>
  <si>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</si>
  <si>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</si>
  <si>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</si>
  <si>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</si>
  <si>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</si>
  <si>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</si>
  <si>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</si>
  <si>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</si>
  <si>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</si>
  <si>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</si>
  <si>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</si>
  <si>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</si>
  <si>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</si>
  <si>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</si>
  <si>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</si>
  <si>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</si>
  <si>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</si>
  <si>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</si>
  <si>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</si>
  <si>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</si>
  <si>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</si>
  <si>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</si>
  <si>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</si>
  <si>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</si>
  <si>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</si>
  <si>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</si>
  <si>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</si>
  <si>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</si>
  <si>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</si>
  <si>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</si>
  <si>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</si>
  <si>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</si>
  <si>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</si>
  <si>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</si>
  <si>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</si>
  <si>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</si>
  <si>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</si>
  <si>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</si>
  <si>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</si>
  <si>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</si>
  <si>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</si>
  <si>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</si>
  <si>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</si>
  <si>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</si>
  <si>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</si>
  <si>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</si>
  <si>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</si>
  <si>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</si>
  <si>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</si>
  <si>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</si>
  <si>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</si>
  <si>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</si>
  <si>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</si>
  <si>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</si>
  <si>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</si>
  <si>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</si>
  <si>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</si>
  <si>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</si>
  <si>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</si>
  <si>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</si>
  <si>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</si>
  <si>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</si>
  <si>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</si>
  <si>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</si>
  <si>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</si>
  <si>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</si>
  <si>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</si>
  <si>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</si>
  <si>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</si>
  <si>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</si>
  <si>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</si>
  <si>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</si>
  <si>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</si>
  <si>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</si>
  <si>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</si>
  <si>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</si>
  <si>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</si>
  <si>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</si>
  <si>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</si>
  <si>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</si>
  <si>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</si>
  <si>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</si>
  <si>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</si>
  <si>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</si>
  <si>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</si>
  <si>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</si>
  <si>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</si>
  <si>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</si>
  <si>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</si>
  <si>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</si>
  <si>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</si>
  <si>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</si>
  <si>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</si>
  <si>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</si>
  <si>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</si>
  <si>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</si>
  <si>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</si>
  <si>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</si>
  <si>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</si>
  <si>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</si>
  <si>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</si>
  <si>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</si>
  <si>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</si>
  <si>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</si>
  <si>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</si>
  <si>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</si>
  <si>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</si>
  <si>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</si>
  <si>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</si>
  <si>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</si>
  <si>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</si>
  <si>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</si>
  <si>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</si>
  <si>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</si>
  <si>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</si>
  <si>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</si>
  <si>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</si>
  <si>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</si>
  <si>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</si>
  <si>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</si>
  <si>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</si>
  <si>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</si>
  <si>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</si>
  <si>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</si>
  <si>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</si>
  <si>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</si>
  <si>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</si>
  <si>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</si>
  <si>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</si>
  <si>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</si>
  <si>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</si>
  <si>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</si>
  <si>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</si>
  <si>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</si>
  <si>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</si>
  <si>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</si>
  <si>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</si>
  <si>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</si>
  <si>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</si>
  <si>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</si>
  <si>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</si>
  <si>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</si>
  <si>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</si>
  <si>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</si>
  <si>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</si>
  <si>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</si>
  <si>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</si>
  <si>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</si>
  <si>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</si>
  <si>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</si>
  <si>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</si>
  <si>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</si>
  <si>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</si>
  <si>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</si>
  <si>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</si>
  <si>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</si>
  <si>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</si>
  <si>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</si>
  <si>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</si>
  <si>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</si>
  <si>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</si>
  <si>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</si>
  <si>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</si>
  <si>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</si>
  <si>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</si>
  <si>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</si>
  <si>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</si>
  <si>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</si>
  <si>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</si>
  <si>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</si>
  <si>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</si>
  <si>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</si>
  <si>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</si>
  <si>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</si>
  <si>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</si>
  <si>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</si>
  <si>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</si>
  <si>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</si>
  <si>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</si>
  <si>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</si>
  <si>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</si>
  <si>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</si>
  <si>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</si>
  <si>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</si>
  <si>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</si>
  <si>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</si>
  <si>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</si>
  <si>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</si>
  <si>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</si>
  <si>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</si>
  <si>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</si>
  <si>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</si>
  <si>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</si>
  <si>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</si>
  <si>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</si>
  <si>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</si>
  <si>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</si>
  <si>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</si>
  <si>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</si>
  <si>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</si>
  <si>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</si>
  <si>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</si>
  <si>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</si>
  <si>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</si>
  <si>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</si>
  <si>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</si>
  <si>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</si>
  <si>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</si>
  <si>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</si>
  <si>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</si>
  <si>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</si>
  <si>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</si>
  <si>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</si>
  <si>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</si>
  <si>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</si>
  <si>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</si>
  <si>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</si>
  <si>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</si>
  <si>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</si>
  <si>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</si>
  <si>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</si>
  <si>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</si>
  <si>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</si>
  <si>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</si>
  <si>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</si>
  <si>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</si>
  <si>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</si>
  <si>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</si>
  <si>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</si>
  <si>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</si>
  <si>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</si>
  <si>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</si>
  <si>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</si>
  <si>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</si>
  <si>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</si>
  <si>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</si>
  <si>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</si>
  <si>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</si>
  <si>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</si>
  <si>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</si>
  <si>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</si>
  <si>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</si>
  <si>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</si>
  <si>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</si>
  <si>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</si>
  <si>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</si>
  <si>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</si>
  <si>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</si>
  <si>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</si>
  <si>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</si>
  <si>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</si>
  <si>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</si>
  <si>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</si>
  <si>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</si>
  <si>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</si>
  <si>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</si>
  <si>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</si>
  <si>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</si>
  <si>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</si>
  <si>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</si>
  <si>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</si>
  <si>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</si>
  <si>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</si>
  <si>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</si>
  <si>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</si>
  <si>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</si>
  <si>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</si>
  <si>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</si>
  <si>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</si>
  <si>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</si>
  <si>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</si>
  <si>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</si>
  <si>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</si>
  <si>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</si>
  <si>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</si>
  <si>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</si>
  <si>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</si>
  <si>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</si>
  <si>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</si>
  <si>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</si>
  <si>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</si>
  <si>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</si>
  <si>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</si>
  <si>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</si>
  <si>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</si>
  <si>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</si>
  <si>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</si>
  <si>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</si>
  <si>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</si>
  <si>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</si>
  <si>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</si>
  <si>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</si>
  <si>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</si>
  <si>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</si>
  <si>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</si>
  <si>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</si>
  <si>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</si>
  <si>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</si>
  <si>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</si>
  <si>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</si>
  <si>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</si>
  <si>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</si>
  <si>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</si>
  <si>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</si>
  <si>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</si>
  <si>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</si>
  <si>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</si>
  <si>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</si>
  <si>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</si>
  <si>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</si>
  <si>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</si>
  <si>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</si>
  <si>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</si>
  <si>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</si>
  <si>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</si>
  <si>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</si>
  <si>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</si>
  <si>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</si>
  <si>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</si>
  <si>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</si>
  <si>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</si>
  <si>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</si>
  <si>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</si>
  <si>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</si>
  <si>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</si>
  <si>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</si>
  <si>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</si>
  <si>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</si>
  <si>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</si>
  <si>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</si>
  <si>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</si>
  <si>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</si>
  <si>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</si>
  <si>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</si>
  <si>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</si>
  <si>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</si>
  <si>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</si>
  <si>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</si>
  <si>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</si>
  <si>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</si>
  <si>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</si>
  <si>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</si>
  <si>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</si>
  <si>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</si>
  <si>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</si>
  <si>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</si>
  <si>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</si>
  <si>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</si>
  <si>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</si>
  <si>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</si>
  <si>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</si>
  <si>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</si>
  <si>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</si>
  <si>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</si>
  <si>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</si>
  <si>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</si>
  <si>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</si>
  <si>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</si>
  <si>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</si>
  <si>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</si>
  <si>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</si>
  <si>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</si>
  <si>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</si>
  <si>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</si>
  <si>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</si>
  <si>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</si>
  <si>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</si>
  <si>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</si>
  <si>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</si>
  <si>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</si>
  <si>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</si>
  <si>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</si>
  <si>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</si>
  <si>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</si>
  <si>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</si>
  <si>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</si>
  <si>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</si>
  <si>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</si>
  <si>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</si>
  <si>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</si>
  <si>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</si>
  <si>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</si>
  <si>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</si>
  <si>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</si>
  <si>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</si>
  <si>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</si>
  <si>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</si>
  <si>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</si>
  <si>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</si>
  <si>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</si>
  <si>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</si>
  <si>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</si>
  <si>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</si>
  <si>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</si>
  <si>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</si>
  <si>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</si>
  <si>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</si>
  <si>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</si>
  <si>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</si>
  <si>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</si>
  <si>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</si>
  <si>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</si>
  <si>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</si>
  <si>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</si>
  <si>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</si>
  <si>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</si>
  <si>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</si>
  <si>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</si>
  <si>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</si>
  <si>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</si>
  <si>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</si>
  <si>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</si>
  <si>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</si>
  <si>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</si>
  <si>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</si>
  <si>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</si>
  <si>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</si>
  <si>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</si>
  <si>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</si>
  <si>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</si>
  <si>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</si>
  <si>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</si>
  <si>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</si>
  <si>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</si>
  <si>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</si>
  <si>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</si>
  <si>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</si>
  <si>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</si>
  <si>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</si>
  <si>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</si>
  <si>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</si>
  <si>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</si>
  <si>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</si>
  <si>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</si>
  <si>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</si>
  <si>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</si>
  <si>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</si>
  <si>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</si>
  <si>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</si>
  <si>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</si>
  <si>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</si>
  <si>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</si>
  <si>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</si>
  <si>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</si>
  <si>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</si>
  <si>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</si>
  <si>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</si>
  <si>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</si>
  <si>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</si>
  <si>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</si>
  <si>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</si>
  <si>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</si>
  <si>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</si>
  <si>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</si>
  <si>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</si>
  <si>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</si>
  <si>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</si>
  <si>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</si>
  <si>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</si>
  <si>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</si>
  <si>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</si>
  <si>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</si>
  <si>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</si>
  <si>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</si>
  <si>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</si>
  <si>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</si>
  <si>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</si>
  <si>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</si>
  <si>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</si>
  <si>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</si>
  <si>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</si>
  <si>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</si>
  <si>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</si>
  <si>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</si>
  <si>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</si>
  <si>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</si>
  <si>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</si>
  <si>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</si>
  <si>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</si>
  <si>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</si>
  <si>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</si>
  <si>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</si>
  <si>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</si>
  <si>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</si>
  <si>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</si>
  <si>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</si>
  <si>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</si>
  <si>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</si>
  <si>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</si>
  <si>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</si>
  <si>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</si>
  <si>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</si>
  <si>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</si>
  <si>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</si>
  <si>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</si>
  <si>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</si>
  <si>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</si>
  <si>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</si>
  <si>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</si>
  <si>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</si>
  <si>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</si>
  <si>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</si>
  <si>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</si>
  <si>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</si>
  <si>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</si>
  <si>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</si>
  <si>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</si>
  <si>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</si>
  <si>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</si>
  <si>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</si>
  <si>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</si>
  <si>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</si>
  <si>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</si>
  <si>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</si>
  <si>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</si>
  <si>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</si>
  <si>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</si>
  <si>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</si>
  <si>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</si>
  <si>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</si>
  <si>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</si>
  <si>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</si>
  <si>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</si>
  <si>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</si>
  <si>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</si>
  <si>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</si>
  <si>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</si>
  <si>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</si>
  <si>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</si>
  <si>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</si>
  <si>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</si>
  <si>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</si>
  <si>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</si>
  <si>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</si>
  <si>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</si>
  <si>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</si>
  <si>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</si>
  <si>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</si>
  <si>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</si>
  <si>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</si>
  <si>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</si>
  <si>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</si>
  <si>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</si>
  <si>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</si>
  <si>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</si>
  <si>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</si>
  <si>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</si>
  <si>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</si>
  <si>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</si>
  <si>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</si>
  <si>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</si>
  <si>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</si>
  <si>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</si>
  <si>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</si>
  <si>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</si>
  <si>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</si>
  <si>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</si>
  <si>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</si>
  <si>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</si>
  <si>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</si>
  <si>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</si>
  <si>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</si>
  <si>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</si>
  <si>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</si>
  <si>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</si>
  <si>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</si>
  <si>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</si>
  <si>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</si>
  <si>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</si>
  <si>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</si>
  <si>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</si>
  <si>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</si>
  <si>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</si>
  <si>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</si>
  <si>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</si>
  <si>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</si>
  <si>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</si>
  <si>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</si>
  <si>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</si>
  <si>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</si>
  <si>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</si>
  <si>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</si>
  <si>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</si>
  <si>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</si>
  <si>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</si>
  <si>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</si>
  <si>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</si>
  <si>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</si>
  <si>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</si>
  <si>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</si>
  <si>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</si>
  <si>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</si>
  <si>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</si>
  <si>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</si>
  <si>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</si>
  <si>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</si>
  <si>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</si>
  <si>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</si>
  <si>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</si>
  <si>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</si>
  <si>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</si>
  <si>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</si>
  <si>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</si>
  <si>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</si>
  <si>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</si>
  <si>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</si>
  <si>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</si>
  <si>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</si>
  <si>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</si>
  <si>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</si>
  <si>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</si>
  <si>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</si>
  <si>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</si>
  <si>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</si>
  <si>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</si>
  <si>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</si>
  <si>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</si>
  <si>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</si>
  <si>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</si>
  <si>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</si>
  <si>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</si>
  <si>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</si>
  <si>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</si>
  <si>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</si>
  <si>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</si>
  <si>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</si>
  <si>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</si>
  <si>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</si>
  <si>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</si>
  <si>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</si>
  <si>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</si>
  <si>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</si>
  <si>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</si>
  <si>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</si>
  <si>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</si>
  <si>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</si>
  <si>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</si>
  <si>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</si>
  <si>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</si>
  <si>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</si>
  <si>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</si>
  <si>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</si>
  <si>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</si>
  <si>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</si>
  <si>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</si>
  <si>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</si>
  <si>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</si>
  <si>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</si>
  <si>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</si>
  <si>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</si>
  <si>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</si>
  <si>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</si>
  <si>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</si>
  <si>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</si>
  <si>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</si>
  <si>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</si>
  <si>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</si>
  <si>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</si>
  <si>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</si>
  <si>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</si>
  <si>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</si>
  <si>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</si>
  <si>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</si>
  <si>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</si>
  <si>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</si>
  <si>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</si>
  <si>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</si>
  <si>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</si>
  <si>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</si>
  <si>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</si>
  <si>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</si>
  <si>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</si>
  <si>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</si>
  <si>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</si>
  <si>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</si>
  <si>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</si>
  <si>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</si>
  <si>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</si>
  <si>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</si>
  <si>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</si>
  <si>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</si>
  <si>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</si>
  <si>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</si>
  <si>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</si>
  <si>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</si>
  <si>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</si>
  <si>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</si>
  <si>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</si>
  <si>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</si>
  <si>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</si>
  <si>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</si>
  <si>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</si>
  <si>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</si>
  <si>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</si>
  <si>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</si>
  <si>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</si>
  <si>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</si>
  <si>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</si>
  <si>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</si>
  <si>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</si>
  <si>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</si>
  <si>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</si>
  <si>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</si>
  <si>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</si>
  <si>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</si>
  <si>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</si>
  <si>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</si>
  <si>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</si>
  <si>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</si>
  <si>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</si>
  <si>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</si>
  <si>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</si>
  <si>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</si>
  <si>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</si>
  <si>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</si>
  <si>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</si>
  <si>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</si>
  <si>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</si>
  <si>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</si>
  <si>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</si>
  <si>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</si>
  <si>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</si>
  <si>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</si>
  <si>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</si>
  <si>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</si>
  <si>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</si>
  <si>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</si>
  <si>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</si>
  <si>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</si>
  <si>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</si>
  <si>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</si>
  <si>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</si>
  <si>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</si>
  <si>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</si>
  <si>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</si>
  <si>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</si>
  <si>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</si>
  <si>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</si>
  <si>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</si>
  <si>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</si>
  <si>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</si>
  <si>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</si>
  <si>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</si>
  <si>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</si>
  <si>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</si>
  <si>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</si>
  <si>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</si>
  <si>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</si>
  <si>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</si>
  <si>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</si>
  <si>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</si>
  <si>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</si>
  <si>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</si>
  <si>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</si>
  <si>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</si>
  <si>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</si>
  <si>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</si>
  <si>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</si>
  <si>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</si>
  <si>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</si>
  <si>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</si>
  <si>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</si>
  <si>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</si>
  <si>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</si>
  <si>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</si>
  <si>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</si>
  <si>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</si>
  <si>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</si>
  <si>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</si>
  <si>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</si>
  <si>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</si>
  <si>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</si>
  <si>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</si>
  <si>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</si>
  <si>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</si>
  <si>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</si>
  <si>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</si>
  <si>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</si>
  <si>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</si>
  <si>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</si>
  <si>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</si>
  <si>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</si>
  <si>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</si>
  <si>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</si>
  <si>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</si>
  <si>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</si>
  <si>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</si>
  <si>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</si>
  <si>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</si>
  <si>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</si>
  <si>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</si>
  <si>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</si>
  <si>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</si>
  <si>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</si>
  <si>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</si>
  <si>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</si>
  <si>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</si>
  <si>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</si>
  <si>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</si>
  <si>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</si>
  <si>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</si>
  <si>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</si>
  <si>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</si>
  <si>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</si>
  <si>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</si>
  <si>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</si>
  <si>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</si>
  <si>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</si>
  <si>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</si>
  <si>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</si>
  <si>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</si>
  <si>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</si>
  <si>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</si>
  <si>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</si>
  <si>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</si>
  <si>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</si>
  <si>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</si>
  <si>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</si>
  <si>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</si>
  <si>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</si>
  <si>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</si>
  <si>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</si>
  <si>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</si>
  <si>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</si>
  <si>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</si>
  <si>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</si>
  <si>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</si>
  <si>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</si>
  <si>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</si>
  <si>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</si>
  <si>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</si>
  <si>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</si>
  <si>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</si>
  <si>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</si>
  <si>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</si>
  <si>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</si>
  <si>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</si>
  <si>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</si>
  <si>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</si>
  <si>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</si>
  <si>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</si>
  <si>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</si>
  <si>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</si>
  <si>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</si>
  <si>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</si>
  <si>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</si>
  <si>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</si>
  <si>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</si>
  <si>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</si>
  <si>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</si>
  <si>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</si>
  <si>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</si>
  <si>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</si>
  <si>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</si>
  <si>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</si>
  <si>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</si>
  <si>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</si>
  <si>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</si>
  <si>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</si>
  <si>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</si>
  <si>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</si>
  <si>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</si>
  <si>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</si>
  <si>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</si>
  <si>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</si>
  <si>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</si>
  <si>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</si>
  <si>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</si>
  <si>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</si>
  <si>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</si>
  <si>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</si>
  <si>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</si>
  <si>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</si>
  <si>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</si>
  <si>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</si>
  <si>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</si>
  <si>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</si>
  <si>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</si>
  <si>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</si>
  <si>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</si>
  <si>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</si>
  <si>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</si>
  <si>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</si>
  <si>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</si>
  <si>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</si>
  <si>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</si>
  <si>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</si>
  <si>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</si>
  <si>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</si>
  <si>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</si>
  <si>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</si>
  <si>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</si>
  <si>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</si>
  <si>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</si>
  <si>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</si>
  <si>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</si>
  <si>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</si>
  <si>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</si>
  <si>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</si>
  <si>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</si>
  <si>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</si>
  <si>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</si>
  <si>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</si>
  <si>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</si>
  <si>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</si>
  <si>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</si>
  <si>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</si>
  <si>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</si>
  <si>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</si>
  <si>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</si>
  <si>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</si>
  <si>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</si>
  <si>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</si>
  <si>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</si>
  <si>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</si>
  <si>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</si>
  <si>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</si>
  <si>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</si>
  <si>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</si>
  <si>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</si>
  <si>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</si>
  <si>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</si>
  <si>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</si>
  <si>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</si>
  <si>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</si>
  <si>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</si>
  <si>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</si>
  <si>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</si>
  <si>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</si>
  <si>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</si>
  <si>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</si>
  <si>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</si>
  <si>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</si>
  <si>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</si>
  <si>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</si>
  <si>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</si>
  <si>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</si>
  <si>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</si>
  <si>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</si>
  <si>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</si>
  <si>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</si>
  <si>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</si>
  <si>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</si>
  <si>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</si>
  <si>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</si>
  <si>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</si>
  <si>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</si>
  <si>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</si>
  <si>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</si>
  <si>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</si>
  <si>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</si>
  <si>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</si>
  <si>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</si>
  <si>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</si>
  <si>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</si>
  <si>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</si>
  <si>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</si>
  <si>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</si>
  <si>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</si>
  <si>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</si>
  <si>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</si>
  <si>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</si>
  <si>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</si>
  <si>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</si>
  <si>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</si>
  <si>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</si>
  <si>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</si>
  <si>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</si>
  <si>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</si>
  <si>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</si>
  <si>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</si>
  <si>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</si>
  <si>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</si>
  <si>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</si>
  <si>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</si>
  <si>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</si>
  <si>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</si>
  <si>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</si>
  <si>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</si>
  <si>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</si>
  <si>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</si>
  <si>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</si>
  <si>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</si>
  <si>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</si>
  <si>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</si>
  <si>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</si>
  <si>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</si>
  <si>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</si>
  <si>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</si>
  <si>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</si>
  <si>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</si>
  <si>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</si>
  <si>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</si>
  <si>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</si>
  <si>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</si>
  <si>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</si>
  <si>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</si>
  <si>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</si>
  <si>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</si>
  <si>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</si>
  <si>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</si>
  <si>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</si>
  <si>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</si>
  <si>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</si>
  <si>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</si>
  <si>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</si>
  <si>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</si>
  <si>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</si>
  <si>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</si>
  <si>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</si>
  <si>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</si>
  <si>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</si>
  <si>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</si>
  <si>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</si>
  <si>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</si>
  <si>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</si>
  <si>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</si>
  <si>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</si>
  <si>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</si>
  <si>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</si>
  <si>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</si>
  <si>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</si>
  <si>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</si>
  <si>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</si>
  <si>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</si>
  <si>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</si>
  <si>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</si>
  <si>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</si>
  <si>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</si>
  <si>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</si>
  <si>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</si>
  <si>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</si>
  <si>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</si>
  <si>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</si>
  <si>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</si>
  <si>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</si>
  <si>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</si>
  <si>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</si>
  <si>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</si>
  <si>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</si>
  <si>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</si>
  <si>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</si>
  <si>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</si>
  <si>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</si>
  <si>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</si>
  <si>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</si>
  <si>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</si>
  <si>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</si>
  <si>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</si>
  <si>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</si>
  <si>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</si>
  <si>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</si>
  <si>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</si>
  <si>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</si>
  <si>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</si>
  <si>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</si>
  <si>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</si>
  <si>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</si>
  <si>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</si>
  <si>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</si>
  <si>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</si>
  <si>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</si>
  <si>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</si>
  <si>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</si>
  <si>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</si>
  <si>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</si>
  <si>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</si>
  <si>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</si>
  <si>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</si>
  <si>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</si>
  <si>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</si>
  <si>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</si>
  <si>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</si>
  <si>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</si>
  <si>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</si>
  <si>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</si>
  <si>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</si>
  <si>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</si>
  <si>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</si>
  <si>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</si>
  <si>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</si>
  <si>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</si>
  <si>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</si>
  <si>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</si>
  <si>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</si>
  <si>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</si>
  <si>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</si>
  <si>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</si>
  <si>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</si>
  <si>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</si>
  <si>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</si>
  <si>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</si>
  <si>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</si>
  <si>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</si>
  <si>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</si>
  <si>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</si>
  <si>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</si>
  <si>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</si>
  <si>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</si>
  <si>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</si>
  <si>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</si>
  <si>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</si>
  <si>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</si>
  <si>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</si>
  <si>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</si>
  <si>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</si>
  <si>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</si>
  <si>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</si>
  <si>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</si>
  <si>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</si>
  <si>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</si>
  <si>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</si>
  <si>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</si>
  <si>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</si>
  <si>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</si>
  <si>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</si>
  <si>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</si>
  <si>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</si>
  <si>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</si>
  <si>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</si>
  <si>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</si>
  <si>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</si>
  <si>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</si>
  <si>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</si>
  <si>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</si>
  <si>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</si>
  <si>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</si>
  <si>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</si>
  <si>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</si>
  <si>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</si>
  <si>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</si>
  <si>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</si>
  <si>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</si>
  <si>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</si>
  <si>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</si>
  <si>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</si>
  <si>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</si>
  <si>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</si>
  <si>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</si>
  <si>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</si>
  <si>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</si>
  <si>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</si>
  <si>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</si>
  <si>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</si>
  <si>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</si>
  <si>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</si>
  <si>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</si>
  <si>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</si>
  <si>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</si>
  <si>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</si>
  <si>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</si>
  <si>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</si>
  <si>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</si>
  <si>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</si>
  <si>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</si>
  <si>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</si>
  <si>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</si>
  <si>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</si>
  <si>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</si>
  <si>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</si>
  <si>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</si>
  <si>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</si>
  <si>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</si>
  <si>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</si>
  <si>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</si>
  <si>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</si>
  <si>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</si>
  <si>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</si>
  <si>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</si>
  <si>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</si>
  <si>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</si>
  <si>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</si>
  <si>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</si>
  <si>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</si>
  <si>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</si>
  <si>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</si>
  <si>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</si>
  <si>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</si>
  <si>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</si>
  <si>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</si>
  <si>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</si>
  <si>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</si>
  <si>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</si>
  <si>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</si>
  <si>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</si>
  <si>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</si>
  <si>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</si>
  <si>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</si>
  <si>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</si>
  <si>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</si>
  <si>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</si>
  <si>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</si>
  <si>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</si>
  <si>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</si>
  <si>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</si>
  <si>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</si>
  <si>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</si>
  <si>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</si>
  <si>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</si>
  <si>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</si>
  <si>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</si>
  <si>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</si>
  <si>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</si>
  <si>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</si>
  <si>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</si>
  <si>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</si>
  <si>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</si>
  <si>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</si>
  <si>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</si>
  <si>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</si>
  <si>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</si>
  <si>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</si>
  <si>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</si>
  <si>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</si>
  <si>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</si>
  <si>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</si>
  <si>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</si>
  <si>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</si>
  <si>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</si>
  <si>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</si>
  <si>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</si>
  <si>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</si>
  <si>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</si>
  <si>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</si>
  <si>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</si>
  <si>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</si>
  <si>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</si>
  <si>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</si>
  <si>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</si>
  <si>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</si>
  <si>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</si>
  <si>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</si>
  <si>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</si>
  <si>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</si>
  <si>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</si>
  <si>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</si>
  <si>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</si>
  <si>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</si>
  <si>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</si>
  <si>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</si>
  <si>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</si>
  <si>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</si>
  <si>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</si>
  <si>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</si>
  <si>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</si>
  <si>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</si>
  <si>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</si>
  <si>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</si>
  <si>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</si>
  <si>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</si>
  <si>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</si>
  <si>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</si>
  <si>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</si>
  <si>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</si>
  <si>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</si>
  <si>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</si>
  <si>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</si>
  <si>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</si>
  <si>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</si>
  <si>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</si>
  <si>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</si>
  <si>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</si>
  <si>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</si>
  <si>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</si>
  <si>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</si>
  <si>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</si>
  <si>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</si>
  <si>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</si>
  <si>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</si>
  <si>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</si>
  <si>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</si>
  <si>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</si>
  <si>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</si>
  <si>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</si>
  <si>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</si>
  <si>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</si>
  <si>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</si>
  <si>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</si>
  <si>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</si>
  <si>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</si>
  <si>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</si>
  <si>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</si>
  <si>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</si>
  <si>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</si>
  <si>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</si>
  <si>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</si>
  <si>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</si>
  <si>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</si>
  <si>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</si>
  <si>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</si>
  <si>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</si>
  <si>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</si>
  <si>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</si>
  <si>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</si>
  <si>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</si>
  <si>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</si>
  <si>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</si>
  <si>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</si>
  <si>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</si>
  <si>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</si>
  <si>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</si>
  <si>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</si>
  <si>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</si>
  <si>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</si>
  <si>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</si>
  <si>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</si>
  <si>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</si>
  <si>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</si>
  <si>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</si>
  <si>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</si>
  <si>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</si>
  <si>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</si>
  <si>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</si>
  <si>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</si>
  <si>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</si>
  <si>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</si>
  <si>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</si>
  <si>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</si>
  <si>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</si>
  <si>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</si>
  <si>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</si>
  <si>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</si>
  <si>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</si>
  <si>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</si>
  <si>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</si>
  <si>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</si>
  <si>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</si>
  <si>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</si>
  <si>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</si>
  <si>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</si>
  <si>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</si>
  <si>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</si>
  <si>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</si>
  <si>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</si>
  <si>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</si>
  <si>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</si>
  <si>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</si>
  <si>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</si>
  <si>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</si>
  <si>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</si>
  <si>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</si>
  <si>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</si>
  <si>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</si>
  <si>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</si>
  <si>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</si>
  <si>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</si>
  <si>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</si>
  <si>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</si>
  <si>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</si>
  <si>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</si>
  <si>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</si>
  <si>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</si>
  <si>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</si>
  <si>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</si>
  <si>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</si>
  <si>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</si>
  <si>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</si>
  <si>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</si>
  <si>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</si>
  <si>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</si>
  <si>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</si>
  <si>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</si>
  <si>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</si>
  <si>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</si>
  <si>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</si>
  <si>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</si>
  <si>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</si>
  <si>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</si>
  <si>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</si>
  <si>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</si>
  <si>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</si>
  <si>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</si>
  <si>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</si>
  <si>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</si>
  <si>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</si>
  <si>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</si>
  <si>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</si>
  <si>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</si>
  <si>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</si>
  <si>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</si>
  <si>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</si>
  <si>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</si>
  <si>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</si>
  <si>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</si>
  <si>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</si>
  <si>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</si>
  <si>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</si>
  <si>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</si>
  <si>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</si>
  <si>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</si>
  <si>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</si>
  <si>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</si>
  <si>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</si>
  <si>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</si>
  <si>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</si>
  <si>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</si>
  <si>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</si>
  <si>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</si>
  <si>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</si>
  <si>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</si>
  <si>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</si>
  <si>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</si>
  <si>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</si>
  <si>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</si>
  <si>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</si>
  <si>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</si>
  <si>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</si>
  <si>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</si>
  <si>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</si>
  <si>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</si>
  <si>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</si>
  <si>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</si>
  <si>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</si>
  <si>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</si>
  <si>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</si>
  <si>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</si>
  <si>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</si>
  <si>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</si>
  <si>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</si>
  <si>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</si>
  <si>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</si>
  <si>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</si>
  <si>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</si>
  <si>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</si>
  <si>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</si>
  <si>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</si>
  <si>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</si>
  <si>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</si>
  <si>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</si>
  <si>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</si>
  <si>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</si>
  <si>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</si>
  <si>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</si>
  <si>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</si>
  <si>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</si>
  <si>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</si>
  <si>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</si>
  <si>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</si>
  <si>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</si>
  <si>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</si>
  <si>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</si>
  <si>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</si>
  <si>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</si>
  <si>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</si>
  <si>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</si>
  <si>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</si>
  <si>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</si>
  <si>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</si>
  <si>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</si>
  <si>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</si>
  <si>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</si>
  <si>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</si>
  <si>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</si>
  <si>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</si>
  <si>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</si>
  <si>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</si>
  <si>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</si>
  <si>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</si>
  <si>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</si>
  <si>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</si>
  <si>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</si>
  <si>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</si>
  <si>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</si>
  <si>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</si>
  <si>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</si>
  <si>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</si>
  <si>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</si>
  <si>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</si>
  <si>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</si>
  <si>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</si>
  <si>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</si>
  <si>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</si>
  <si>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</si>
  <si>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</si>
  <si>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</si>
  <si>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</si>
  <si>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</si>
  <si>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</si>
  <si>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</si>
  <si>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</si>
  <si>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</si>
  <si>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</si>
  <si>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</si>
  <si>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</si>
  <si>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</si>
  <si>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</si>
  <si>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</si>
  <si>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</si>
  <si>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</si>
  <si>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</si>
  <si>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</si>
  <si>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</si>
  <si>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</si>
  <si>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</si>
  <si>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</si>
  <si>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</si>
  <si>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</si>
  <si>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</si>
  <si>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</si>
  <si>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</si>
  <si>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</si>
  <si>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</si>
  <si>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</si>
  <si>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</si>
  <si>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</si>
  <si>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</si>
  <si>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</si>
  <si>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</si>
  <si>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</si>
  <si>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</si>
  <si>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</si>
  <si>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</si>
  <si>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</si>
  <si>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</si>
  <si>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</si>
  <si>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</si>
  <si>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</si>
  <si>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</si>
  <si>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</si>
  <si>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</si>
  <si>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</si>
  <si>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</si>
  <si>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</si>
  <si>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</si>
  <si>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</si>
  <si>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</si>
  <si>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</si>
  <si>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</si>
  <si>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</si>
  <si>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</si>
  <si>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</si>
  <si>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</si>
  <si>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</si>
  <si>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</si>
  <si>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</si>
  <si>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</si>
  <si>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</si>
  <si>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</si>
  <si>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</si>
  <si>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</si>
  <si>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</si>
  <si>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</si>
  <si>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</si>
  <si>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</si>
  <si>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</si>
  <si>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</si>
  <si>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</si>
  <si>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</si>
  <si>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</si>
  <si>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</si>
  <si>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</si>
  <si>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</si>
  <si>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</si>
  <si>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</si>
  <si>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</si>
  <si>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</si>
  <si>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</si>
  <si>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</si>
  <si>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</si>
  <si>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</si>
  <si>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</si>
  <si>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</si>
  <si>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</si>
  <si>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</si>
  <si>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</si>
  <si>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</si>
  <si>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</si>
  <si>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</si>
  <si>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</si>
  <si>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</si>
  <si>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</si>
  <si>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</si>
  <si>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</si>
  <si>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</si>
  <si>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</si>
  <si>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</si>
  <si>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</si>
  <si>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</si>
  <si>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</si>
  <si>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</si>
  <si>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</si>
  <si>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</si>
  <si>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</si>
  <si>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</si>
  <si>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</si>
  <si>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</si>
  <si>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</si>
  <si>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</si>
  <si>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</si>
  <si>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</si>
  <si>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</si>
  <si>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</si>
  <si>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</si>
  <si>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</si>
  <si>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</si>
  <si>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</si>
  <si>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</si>
  <si>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</si>
  <si>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</si>
  <si>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</si>
  <si>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</si>
  <si>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</si>
  <si>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</si>
  <si>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</si>
  <si>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</si>
  <si>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</si>
  <si>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</si>
  <si>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</si>
  <si>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</si>
  <si>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</si>
  <si>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</si>
  <si>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</si>
  <si>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</si>
  <si>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</si>
  <si>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</si>
  <si>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</si>
  <si>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</si>
  <si>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</si>
  <si>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</si>
  <si>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</si>
  <si>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</si>
  <si>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</si>
  <si>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</si>
  <si>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</si>
  <si>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</si>
  <si>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</si>
  <si>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</si>
  <si>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</si>
  <si>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</si>
  <si>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</si>
  <si>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</si>
  <si>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</si>
  <si>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</si>
  <si>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</si>
  <si>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</si>
  <si>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</si>
  <si>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</si>
  <si>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</si>
  <si>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</si>
  <si>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</si>
  <si>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</si>
  <si>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</si>
  <si>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</si>
  <si>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</si>
  <si>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</si>
  <si>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</si>
  <si>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</si>
  <si>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</si>
  <si>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</si>
  <si>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</si>
  <si>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</si>
  <si>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</si>
  <si>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</si>
  <si>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</si>
  <si>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</si>
  <si>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</si>
  <si>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</si>
  <si>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</si>
  <si>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</si>
  <si>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</si>
  <si>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</si>
  <si>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</si>
  <si>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</si>
  <si>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</si>
  <si>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</si>
  <si>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</si>
  <si>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</si>
  <si>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</si>
  <si>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</si>
  <si>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</si>
  <si>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</si>
  <si>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</si>
  <si>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</si>
  <si>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</si>
  <si>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</si>
  <si>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</si>
  <si>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</si>
  <si>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</si>
  <si>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</si>
  <si>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</si>
  <si>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</si>
  <si>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</si>
  <si>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</si>
  <si>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</si>
  <si>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</si>
  <si>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</si>
  <si>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</si>
  <si>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</si>
  <si>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</si>
  <si>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</si>
  <si>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</si>
  <si>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</si>
  <si>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</si>
  <si>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</si>
  <si>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</si>
  <si>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</si>
  <si>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</si>
  <si>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</si>
  <si>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</si>
  <si>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</si>
  <si>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</si>
  <si>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</si>
  <si>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</si>
  <si>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</si>
  <si>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</si>
  <si>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</si>
  <si>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</si>
  <si>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</si>
  <si>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</si>
  <si>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</si>
  <si>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</si>
  <si>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</si>
  <si>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</si>
  <si>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</si>
  <si>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</si>
  <si>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</si>
  <si>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</si>
  <si>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</si>
  <si>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</si>
  <si>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</si>
  <si>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</si>
  <si>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</si>
  <si>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</si>
  <si>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</si>
  <si>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</si>
  <si>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</si>
  <si>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</si>
  <si>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</si>
  <si>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</si>
  <si>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</si>
  <si>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</si>
  <si>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</si>
  <si>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</si>
  <si>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</si>
  <si>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</si>
  <si>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</si>
  <si>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</si>
  <si>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</si>
  <si>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</si>
  <si>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</si>
  <si>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</si>
  <si>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</si>
  <si>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</si>
  <si>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</si>
  <si>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</si>
  <si>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</si>
  <si>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</si>
  <si>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</si>
  <si>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</si>
  <si>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</si>
  <si>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</si>
  <si>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</si>
  <si>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</si>
  <si>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</si>
  <si>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</si>
  <si>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</si>
  <si>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</si>
  <si>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</si>
  <si>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</si>
  <si>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</si>
  <si>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</si>
  <si>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</si>
  <si>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</si>
  <si>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</si>
  <si>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</si>
  <si>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</si>
  <si>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</si>
  <si>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</si>
  <si>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</si>
  <si>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</si>
  <si>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</si>
  <si>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</si>
  <si>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</si>
  <si>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</si>
  <si>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</si>
  <si>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</si>
  <si>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</si>
  <si>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</si>
  <si>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</si>
  <si>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</si>
  <si>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</si>
  <si>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</si>
  <si>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</si>
  <si>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</si>
  <si>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</si>
  <si>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</si>
  <si>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</si>
  <si>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</si>
  <si>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</si>
  <si>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</si>
  <si>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</si>
  <si>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</si>
  <si>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</si>
  <si>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</si>
  <si>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</si>
  <si>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</si>
  <si>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</si>
  <si>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</si>
  <si>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</si>
  <si>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</si>
  <si>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</si>
  <si>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</si>
  <si>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</si>
  <si>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</si>
  <si>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</si>
  <si>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</si>
  <si>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</si>
  <si>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</si>
  <si>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</si>
  <si>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</si>
  <si>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</si>
  <si>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</si>
  <si>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</si>
  <si>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</si>
  <si>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</si>
  <si>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</si>
  <si>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</si>
  <si>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</si>
  <si>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</si>
  <si>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</si>
  <si>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</si>
  <si>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</si>
  <si>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</si>
  <si>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</si>
  <si>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</si>
  <si>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</si>
  <si>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</si>
  <si>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</si>
  <si>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</si>
  <si>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</si>
  <si>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</si>
  <si>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</si>
  <si>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</si>
  <si>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</si>
  <si>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</si>
  <si>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</si>
  <si>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</si>
  <si>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</si>
  <si>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</si>
  <si>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</si>
  <si>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</si>
  <si>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</si>
  <si>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</si>
  <si>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</si>
  <si>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</si>
  <si>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</si>
  <si>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</si>
  <si>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</si>
  <si>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</si>
  <si>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</si>
  <si>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</si>
  <si>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</si>
  <si>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</si>
  <si>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</si>
  <si>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</si>
  <si>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</si>
  <si>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</si>
  <si>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</si>
  <si>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</si>
  <si>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</si>
  <si>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</si>
  <si>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</si>
  <si>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</si>
  <si>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</si>
  <si>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</si>
  <si>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</si>
  <si>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</si>
  <si>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</si>
  <si>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</si>
  <si>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</si>
  <si>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</si>
  <si>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</si>
  <si>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</si>
  <si>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</si>
  <si>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</si>
  <si>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</si>
  <si>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</si>
  <si>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</si>
  <si>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</si>
  <si>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</si>
  <si>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</si>
  <si>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</si>
  <si>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</si>
  <si>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</si>
  <si>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</si>
  <si>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</si>
  <si>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</si>
  <si>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</si>
  <si>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</si>
  <si>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</si>
  <si>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</si>
  <si>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</si>
  <si>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</si>
  <si>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</si>
  <si>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</si>
  <si>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</si>
  <si>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</si>
  <si>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</si>
  <si>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</si>
  <si>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</si>
  <si>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</si>
  <si>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</si>
  <si>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</si>
  <si>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</si>
  <si>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</si>
  <si>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</si>
  <si>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</si>
  <si>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</si>
  <si>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</si>
  <si>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</si>
  <si>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</si>
  <si>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</si>
  <si>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</si>
  <si>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</si>
  <si>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</si>
  <si>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</si>
  <si>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</si>
  <si>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</si>
  <si>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</si>
  <si>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</si>
  <si>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</si>
  <si>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</si>
  <si>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</si>
  <si>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</si>
  <si>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</si>
  <si>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</si>
  <si>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</si>
  <si>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</si>
  <si>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</si>
  <si>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</si>
  <si>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</si>
  <si>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</si>
  <si>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</si>
  <si>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</si>
  <si>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</si>
  <si>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</si>
  <si>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</si>
  <si>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</si>
  <si>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</si>
  <si>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</si>
  <si>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</si>
  <si>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</si>
  <si>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</si>
  <si>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</si>
  <si>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</si>
  <si>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</si>
  <si>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</si>
  <si>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</si>
  <si>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</si>
  <si>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</si>
  <si>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</si>
  <si>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</si>
  <si>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</si>
  <si>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</si>
  <si>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</si>
  <si>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</si>
  <si>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</si>
  <si>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</si>
  <si>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</si>
  <si>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</si>
  <si>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</si>
  <si>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</si>
  <si>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</si>
  <si>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</si>
  <si>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</si>
  <si>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</si>
  <si>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</si>
  <si>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</si>
  <si>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</si>
  <si>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</si>
  <si>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</si>
  <si>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</si>
  <si>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</si>
  <si>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</si>
  <si>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</si>
  <si>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</si>
  <si>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</si>
  <si>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</si>
  <si>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</si>
  <si>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</si>
  <si>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</si>
  <si>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</si>
  <si>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</si>
  <si>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</si>
  <si>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</si>
  <si>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</si>
  <si>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</si>
  <si>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</si>
  <si>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</si>
  <si>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</si>
  <si>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</si>
  <si>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</si>
  <si>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</si>
  <si>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</si>
  <si>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</si>
  <si>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</si>
  <si>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</si>
  <si>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</si>
  <si>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</si>
  <si>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</si>
  <si>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</si>
  <si>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</si>
  <si>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</si>
  <si>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</si>
  <si>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</si>
  <si>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</si>
  <si>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</si>
  <si>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</si>
  <si>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</si>
  <si>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</si>
  <si>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</si>
  <si>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</si>
  <si>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</si>
  <si>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</si>
  <si>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</si>
  <si>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</si>
  <si>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</si>
  <si>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</si>
  <si>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</si>
  <si>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</si>
  <si>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</si>
  <si>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</si>
  <si>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</si>
  <si>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</si>
  <si>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</si>
  <si>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</si>
  <si>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</si>
  <si>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</si>
  <si>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</si>
  <si>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</si>
  <si>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</si>
  <si>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</si>
  <si>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</si>
  <si>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</si>
  <si>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</si>
  <si>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</si>
  <si>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</si>
  <si>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</si>
  <si>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</si>
  <si>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</si>
  <si>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</si>
  <si>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</si>
  <si>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</si>
  <si>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</si>
  <si>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</si>
  <si>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</si>
  <si>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</si>
  <si>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</si>
  <si>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</si>
  <si>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</si>
  <si>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</si>
  <si>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</si>
  <si>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</si>
  <si>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</si>
  <si>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</si>
  <si>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</si>
  <si>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</si>
  <si>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</si>
  <si>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</si>
  <si>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</si>
  <si>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</si>
  <si>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</si>
  <si>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</si>
  <si>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</si>
  <si>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</si>
  <si>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</si>
  <si>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</si>
  <si>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</si>
  <si>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</si>
  <si>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</si>
  <si>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</si>
  <si>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</si>
  <si>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</si>
  <si>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</si>
  <si>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</si>
  <si>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</si>
  <si>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</si>
  <si>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</si>
  <si>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</si>
  <si>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</si>
  <si>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</si>
  <si>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</si>
  <si>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</si>
  <si>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</si>
  <si>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</si>
  <si>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</si>
  <si>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</si>
  <si>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</si>
  <si>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</si>
  <si>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</si>
  <si>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</si>
  <si>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</si>
  <si>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</si>
  <si>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</si>
  <si>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</si>
  <si>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</si>
  <si>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</si>
  <si>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</si>
  <si>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</si>
  <si>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</si>
  <si>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</si>
  <si>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</si>
  <si>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</si>
  <si>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</si>
  <si>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</si>
  <si>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</si>
  <si>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</si>
  <si>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</si>
  <si>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</si>
  <si>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</si>
  <si>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</si>
  <si>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</si>
  <si>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</si>
  <si>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</si>
  <si>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</si>
  <si>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</si>
  <si>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</si>
  <si>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</si>
  <si>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</si>
  <si>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</si>
  <si>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</si>
  <si>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</si>
  <si>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</si>
  <si>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</si>
  <si>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</si>
  <si>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</si>
  <si>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</si>
  <si>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</si>
  <si>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</si>
  <si>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</si>
  <si>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</si>
  <si>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</si>
  <si>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</si>
  <si>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</si>
  <si>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</si>
  <si>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</si>
  <si>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</si>
  <si>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</si>
  <si>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</si>
  <si>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</si>
  <si>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</si>
  <si>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</si>
  <si>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</si>
  <si>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</si>
  <si>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</si>
  <si>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</si>
  <si>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</si>
  <si>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</si>
  <si>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</si>
  <si>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</si>
  <si>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</si>
  <si>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</si>
  <si>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</si>
  <si>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</si>
  <si>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</si>
  <si>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</si>
  <si>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</si>
  <si>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</si>
  <si>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</si>
  <si>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</si>
  <si>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</si>
  <si>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</si>
  <si>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</si>
  <si>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</si>
  <si>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</si>
  <si>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</si>
  <si>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</si>
  <si>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</si>
  <si>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</si>
  <si>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</si>
  <si>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</si>
  <si>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</si>
  <si>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</si>
  <si>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</si>
  <si>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</si>
  <si>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</si>
  <si>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</si>
  <si>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</si>
  <si>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</si>
  <si>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</si>
  <si>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</si>
  <si>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</si>
  <si>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</si>
  <si>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</si>
  <si>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</si>
  <si>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</si>
  <si>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</si>
  <si>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</si>
  <si>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</si>
  <si>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</si>
  <si>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</si>
  <si>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</si>
  <si>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</si>
  <si>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</si>
  <si>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</si>
  <si>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</si>
  <si>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</si>
  <si>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</si>
  <si>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</si>
  <si>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</si>
  <si>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</si>
  <si>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</si>
  <si>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</si>
  <si>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</si>
  <si>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</si>
  <si>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</si>
  <si>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</si>
  <si>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</si>
  <si>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</si>
  <si>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</si>
  <si>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</si>
  <si>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</si>
  <si>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</si>
  <si>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</si>
  <si>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</si>
  <si>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</si>
  <si>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</si>
  <si>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</si>
  <si>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</si>
  <si>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</si>
  <si>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</si>
  <si>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</si>
  <si>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</si>
  <si>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</si>
  <si>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</si>
  <si>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</si>
  <si>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</si>
  <si>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</si>
  <si>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</si>
  <si>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</si>
  <si>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</si>
  <si>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</si>
  <si>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</si>
  <si>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</si>
  <si>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</si>
  <si>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</si>
  <si>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</si>
  <si>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</si>
  <si>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</si>
  <si>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</si>
  <si>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</si>
  <si>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</si>
  <si>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</si>
  <si>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</si>
  <si>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</si>
  <si>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</si>
  <si>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</si>
  <si>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</si>
  <si>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</si>
  <si>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</si>
  <si>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</si>
  <si>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</si>
  <si>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</si>
  <si>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</si>
  <si>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</si>
  <si>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</si>
  <si>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</si>
  <si>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</si>
  <si>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</si>
  <si>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</si>
  <si>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</si>
  <si>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</si>
  <si>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</si>
  <si>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</si>
  <si>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</si>
  <si>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</si>
  <si>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</si>
  <si>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</si>
  <si>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</si>
  <si>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</si>
  <si>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</si>
  <si>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</si>
  <si>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</si>
  <si>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</si>
  <si>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</si>
  <si>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</si>
  <si>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</si>
  <si>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</si>
  <si>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</si>
  <si>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</si>
  <si>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</si>
  <si>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</si>
  <si>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</si>
  <si>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</si>
  <si>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</si>
  <si>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</si>
  <si>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</si>
  <si>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</si>
  <si>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</si>
  <si>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</si>
  <si>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</si>
  <si>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</si>
  <si>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</si>
  <si>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</si>
  <si>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</si>
  <si>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</si>
  <si>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</si>
  <si>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</si>
  <si>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</si>
  <si>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</si>
  <si>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</si>
  <si>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</si>
  <si>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</si>
  <si>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</si>
  <si>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</si>
  <si>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</si>
  <si>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</si>
  <si>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</si>
  <si>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</si>
  <si>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</si>
  <si>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</si>
  <si>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</si>
  <si>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</si>
  <si>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</si>
  <si>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</si>
  <si>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</si>
  <si>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</si>
  <si>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</si>
  <si>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</si>
  <si>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</si>
  <si>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</si>
  <si>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</si>
  <si>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</si>
  <si>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</si>
  <si>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</si>
  <si>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</si>
  <si>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</si>
  <si>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</si>
  <si>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</si>
  <si>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</si>
  <si>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</si>
  <si>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</si>
  <si>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</si>
  <si>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</si>
  <si>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</si>
  <si>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</si>
  <si>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</si>
  <si>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</si>
  <si>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</si>
  <si>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</si>
  <si>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</si>
  <si>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</si>
  <si>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</si>
  <si>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</si>
  <si>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</si>
  <si>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</si>
  <si>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</si>
  <si>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</si>
  <si>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</si>
  <si>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</si>
  <si>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</si>
  <si>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</si>
  <si>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</si>
  <si>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</si>
  <si>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</si>
  <si>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</si>
  <si>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</si>
  <si>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</si>
  <si>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</si>
  <si>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</si>
  <si>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</si>
  <si>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</si>
  <si>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</si>
  <si>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</si>
  <si>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</si>
  <si>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</si>
  <si>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</si>
  <si>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</si>
  <si>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</si>
  <si>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</si>
  <si>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</si>
  <si>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</si>
  <si>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</si>
  <si>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</si>
  <si>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</si>
  <si>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</si>
  <si>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</si>
  <si>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</si>
  <si>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</si>
  <si>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</si>
  <si>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</si>
  <si>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</si>
  <si>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</si>
  <si>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</si>
  <si>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</si>
  <si>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</si>
  <si>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</si>
  <si>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</si>
  <si>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</si>
  <si>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</si>
  <si>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</si>
  <si>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</si>
  <si>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</si>
  <si>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</si>
  <si>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</si>
  <si>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</si>
  <si>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</si>
  <si>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</si>
  <si>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</si>
  <si>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</si>
  <si>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</si>
  <si>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</si>
  <si>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</si>
  <si>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</si>
  <si>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</si>
  <si>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</si>
  <si>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</si>
  <si>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</si>
  <si>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</si>
  <si>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</si>
  <si>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</si>
  <si>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</si>
  <si>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</si>
  <si>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</si>
  <si>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</si>
  <si>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</si>
  <si>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</si>
  <si>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</si>
  <si>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</si>
  <si>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</si>
  <si>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</si>
  <si>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</si>
  <si>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</si>
  <si>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</si>
  <si>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</si>
  <si>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</si>
  <si>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</si>
  <si>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</si>
  <si>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</si>
  <si>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</si>
  <si>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</si>
  <si>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</si>
  <si>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</si>
  <si>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</si>
  <si>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</si>
  <si>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</si>
  <si>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</si>
  <si>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</si>
  <si>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</si>
  <si>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</si>
  <si>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</si>
  <si>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</si>
  <si>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</si>
  <si>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</si>
  <si>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</si>
  <si>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</si>
  <si>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</si>
  <si>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</si>
  <si>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</si>
  <si>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</si>
  <si>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</si>
  <si>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</si>
  <si>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</si>
  <si>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</si>
  <si>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</si>
  <si>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</si>
  <si>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</si>
  <si>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</si>
  <si>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</si>
  <si>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</si>
  <si>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</si>
  <si>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</si>
  <si>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</si>
  <si>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</si>
  <si>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</si>
  <si>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</si>
  <si>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</si>
  <si>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</si>
  <si>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</si>
  <si>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</si>
  <si>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</si>
  <si>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</si>
  <si>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</si>
  <si>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</si>
  <si>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</si>
  <si>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</si>
  <si>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</si>
  <si>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</si>
  <si>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</si>
  <si>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</si>
  <si>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</si>
  <si>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</si>
  <si>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</si>
  <si>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</si>
  <si>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</si>
  <si>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</si>
  <si>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</si>
  <si>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</si>
  <si>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</si>
  <si>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</si>
  <si>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</si>
  <si>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</si>
  <si>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</si>
  <si>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</si>
  <si>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</si>
  <si>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</si>
  <si>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</si>
  <si>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</si>
  <si>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</si>
  <si>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</si>
  <si>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</si>
  <si>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</si>
  <si>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</si>
  <si>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</si>
  <si>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</si>
  <si>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</si>
  <si>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</si>
  <si>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</si>
  <si>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</si>
  <si>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</si>
  <si>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</si>
  <si>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</si>
  <si>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</si>
  <si>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</si>
  <si>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</si>
  <si>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</si>
  <si>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</si>
  <si>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</si>
  <si>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</si>
  <si>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</si>
  <si>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</si>
  <si>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</si>
  <si>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</si>
  <si>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</si>
  <si>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</si>
  <si>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</si>
  <si>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</si>
  <si>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</si>
  <si>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</si>
  <si>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</si>
  <si>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</si>
  <si>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</si>
  <si>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</si>
  <si>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</si>
  <si>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</si>
  <si>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</si>
  <si>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</si>
  <si>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</si>
  <si>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</si>
  <si>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</si>
  <si>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</si>
  <si>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</si>
  <si>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</si>
  <si>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</si>
  <si>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</si>
  <si>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</si>
  <si>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</si>
  <si>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</si>
  <si>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</si>
  <si>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</si>
  <si>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</si>
  <si>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</si>
  <si>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</si>
  <si>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</si>
  <si>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</si>
  <si>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</si>
  <si>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</si>
  <si>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</si>
  <si>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</si>
  <si>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</si>
  <si>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</si>
  <si>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</si>
  <si>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</si>
  <si>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</si>
  <si>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</si>
  <si>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</si>
  <si>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</si>
  <si>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</si>
  <si>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</si>
  <si>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</si>
  <si>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</si>
  <si>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</si>
  <si>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</si>
  <si>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</si>
  <si>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</si>
  <si>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</si>
  <si>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</si>
  <si>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</si>
  <si>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</si>
  <si>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</si>
  <si>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</si>
  <si>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</si>
  <si>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</si>
  <si>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</si>
  <si>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</si>
  <si>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</si>
  <si>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</si>
  <si>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</si>
  <si>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</si>
  <si>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</si>
  <si>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</si>
  <si>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</si>
  <si>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</si>
  <si>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</si>
  <si>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</si>
  <si>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</si>
  <si>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</si>
  <si>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</si>
  <si>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</si>
  <si>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</si>
  <si>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</si>
  <si>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</si>
  <si>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</si>
  <si>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</si>
  <si>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</si>
  <si>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</si>
  <si>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</si>
  <si>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</si>
  <si>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</si>
  <si>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</si>
  <si>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</si>
  <si>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</si>
  <si>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</si>
  <si>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</si>
  <si>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</si>
  <si>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</si>
  <si>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</si>
  <si>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</si>
  <si>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</si>
  <si>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</si>
  <si>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</si>
  <si>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</si>
  <si>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</si>
  <si>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</si>
  <si>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</si>
  <si>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</si>
  <si>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</si>
  <si>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</si>
  <si>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</si>
  <si>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</si>
  <si>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</si>
  <si>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</si>
  <si>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</si>
  <si>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</si>
  <si>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</si>
  <si>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</si>
  <si>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</si>
  <si>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</si>
  <si>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</si>
  <si>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</si>
  <si>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</si>
  <si>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</si>
  <si>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</si>
  <si>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</si>
  <si>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</si>
  <si>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</si>
  <si>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</si>
  <si>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</si>
  <si>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</si>
  <si>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</si>
  <si>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</si>
  <si>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</si>
  <si>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</si>
  <si>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</si>
  <si>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</si>
  <si>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</si>
  <si>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</si>
  <si>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</si>
  <si>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</si>
  <si>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</si>
  <si>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</si>
  <si>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</si>
  <si>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</si>
  <si>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</si>
  <si>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</si>
  <si>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</si>
  <si>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</si>
  <si>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</si>
  <si>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</si>
  <si>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</si>
  <si>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</si>
  <si>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</si>
  <si>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</si>
  <si>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</si>
  <si>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</si>
  <si>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</si>
  <si>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</si>
  <si>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</si>
  <si>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</si>
  <si>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</si>
  <si>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</si>
  <si>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</si>
  <si>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</si>
  <si>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</si>
  <si>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</si>
  <si>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</si>
  <si>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</si>
  <si>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</si>
  <si>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</si>
  <si>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</si>
  <si>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</si>
  <si>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</si>
  <si>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</si>
  <si>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</si>
  <si>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</si>
  <si>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</si>
  <si>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</si>
  <si>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</si>
  <si>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</si>
  <si>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</si>
  <si>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</si>
  <si>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</si>
  <si>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</si>
  <si>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</si>
  <si>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</si>
  <si>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</si>
  <si>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</si>
  <si>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</si>
  <si>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</si>
  <si>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</si>
  <si>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</si>
  <si>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</si>
  <si>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</si>
  <si>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</si>
  <si>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</si>
  <si>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</si>
  <si>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</si>
  <si>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</si>
  <si>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</si>
  <si>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</si>
  <si>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</si>
  <si>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</si>
  <si>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</si>
  <si>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</si>
  <si>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</si>
  <si>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</si>
  <si>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</si>
  <si>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</si>
  <si>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</si>
  <si>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</si>
  <si>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</si>
  <si>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</si>
  <si>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</si>
  <si>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</si>
  <si>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</si>
  <si>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</si>
  <si>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</si>
  <si>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</si>
  <si>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</si>
  <si>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</si>
  <si>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</si>
  <si>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</si>
  <si>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</si>
  <si>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</si>
  <si>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</si>
  <si>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</si>
  <si>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</si>
  <si>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</si>
  <si>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</si>
  <si>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</si>
  <si>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</si>
  <si>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</si>
  <si>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</si>
  <si>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</si>
  <si>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</si>
  <si>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</si>
  <si>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</si>
  <si>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</si>
  <si>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</si>
  <si>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</si>
  <si>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</si>
  <si>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</si>
  <si>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</si>
  <si>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</si>
  <si>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</si>
  <si>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</si>
  <si>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</si>
  <si>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</si>
  <si>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</si>
  <si>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</si>
  <si>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</si>
  <si>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</si>
  <si>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</si>
  <si>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</si>
  <si>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</si>
  <si>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</si>
  <si>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</si>
  <si>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</si>
  <si>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</si>
  <si>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</si>
  <si>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</si>
  <si>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</si>
  <si>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</si>
  <si>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</si>
  <si>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</si>
  <si>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</si>
  <si>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</si>
  <si>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</si>
  <si>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</si>
  <si>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</si>
  <si>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</si>
  <si>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</si>
  <si>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</si>
  <si>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</si>
  <si>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</si>
  <si>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</si>
  <si>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</si>
  <si>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</si>
  <si>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</si>
  <si>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</si>
  <si>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</si>
  <si>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</si>
  <si>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</si>
  <si>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</si>
  <si>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</si>
  <si>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</si>
  <si>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</si>
  <si>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</si>
  <si>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</si>
  <si>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</si>
  <si>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</si>
  <si>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</si>
  <si>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</si>
  <si>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</si>
  <si>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</si>
  <si>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</si>
  <si>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</si>
  <si>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</si>
  <si>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</si>
  <si>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</si>
  <si>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</si>
  <si>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</si>
  <si>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</si>
  <si>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</si>
  <si>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</si>
  <si>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</si>
  <si>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</si>
  <si>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</si>
  <si>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</si>
  <si>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</si>
  <si>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</si>
  <si>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</si>
  <si>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</si>
  <si>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</si>
  <si>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</si>
  <si>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</si>
  <si>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</si>
  <si>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</si>
  <si>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</si>
  <si>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</si>
  <si>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</si>
  <si>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</si>
  <si>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</si>
  <si>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</si>
  <si>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</si>
  <si>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</si>
  <si>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</si>
  <si>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</si>
  <si>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</si>
  <si>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</si>
  <si>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</si>
  <si>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</si>
  <si>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</si>
  <si>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</si>
  <si>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</si>
  <si>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</si>
  <si>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</si>
  <si>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</si>
  <si>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</si>
  <si>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</si>
  <si>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</si>
  <si>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</si>
  <si>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</si>
  <si>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</si>
  <si>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</si>
  <si>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</si>
  <si>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</si>
  <si>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</si>
  <si>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</si>
  <si>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</si>
  <si>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</si>
  <si>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</si>
  <si>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</si>
  <si>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</si>
  <si>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</si>
  <si>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</si>
  <si>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</si>
  <si>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</si>
  <si>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</si>
  <si>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</si>
  <si>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</si>
  <si>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</si>
  <si>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</si>
  <si>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</si>
  <si>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</si>
  <si>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</si>
  <si>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</si>
  <si>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</si>
  <si>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</si>
  <si>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</si>
  <si>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</si>
  <si>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</si>
  <si>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</si>
  <si>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</si>
  <si>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</si>
  <si>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</si>
  <si>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</si>
  <si>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</si>
  <si>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</si>
  <si>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</si>
  <si>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</si>
  <si>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</si>
  <si>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</si>
  <si>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</si>
  <si>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</si>
  <si>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</si>
  <si>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</si>
  <si>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</si>
  <si>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</si>
  <si>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</si>
  <si>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</si>
  <si>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</si>
  <si>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</si>
  <si>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</si>
  <si>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</si>
  <si>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</si>
  <si>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</si>
  <si>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</si>
  <si>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</si>
  <si>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</si>
  <si>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</si>
  <si>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</si>
  <si>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</si>
  <si>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</si>
  <si>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</si>
  <si>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</si>
  <si>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</si>
  <si>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</si>
  <si>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</si>
  <si>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</si>
  <si>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</si>
  <si>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</si>
  <si>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</si>
  <si>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</si>
  <si>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</si>
  <si>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</si>
  <si>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</si>
  <si>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</si>
  <si>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</si>
  <si>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</si>
  <si>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</si>
  <si>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</si>
  <si>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</si>
  <si>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</si>
  <si>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</si>
  <si>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</si>
  <si>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</si>
  <si>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</si>
  <si>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</si>
  <si>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</si>
  <si>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</si>
  <si>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</si>
  <si>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</si>
  <si>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</si>
  <si>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</si>
  <si>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</si>
  <si>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</si>
  <si>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</si>
  <si>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</si>
  <si>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</si>
  <si>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</si>
  <si>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</si>
  <si>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</si>
  <si>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</si>
  <si>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</si>
  <si>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</si>
  <si>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</si>
  <si>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</si>
  <si>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</si>
  <si>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</si>
  <si>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</si>
  <si>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</si>
  <si>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</si>
  <si>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</si>
  <si>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</si>
  <si>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</si>
  <si>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</si>
  <si>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</si>
  <si>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</si>
  <si>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</si>
  <si>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</si>
  <si>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</si>
  <si>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</si>
  <si>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</si>
  <si>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</si>
  <si>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</si>
  <si>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</si>
  <si>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</si>
  <si>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</si>
  <si>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</si>
  <si>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</si>
  <si>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</si>
  <si>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</si>
  <si>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</si>
  <si>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</si>
  <si>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</si>
  <si>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</si>
  <si>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</si>
  <si>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</si>
  <si>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</si>
  <si>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</si>
  <si>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</si>
  <si>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</si>
  <si>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</si>
  <si>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</si>
  <si>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</si>
  <si>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</si>
  <si>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</si>
  <si>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</si>
  <si>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</si>
  <si>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</si>
  <si>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</si>
  <si>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</si>
  <si>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</si>
  <si>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</si>
  <si>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</si>
  <si>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</si>
  <si>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</si>
  <si>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</si>
  <si>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</si>
  <si>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</si>
  <si>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</si>
  <si>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</si>
  <si>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</si>
  <si>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</si>
  <si>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</si>
  <si>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</si>
  <si>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</si>
  <si>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</si>
  <si>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</si>
  <si>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</si>
  <si>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</si>
  <si>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</si>
  <si>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</si>
  <si>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</si>
  <si>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</si>
  <si>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</si>
  <si>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</si>
  <si>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</si>
  <si>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</si>
  <si>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</si>
  <si>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</si>
  <si>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</si>
  <si>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</si>
  <si>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</si>
  <si>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</si>
  <si>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</si>
  <si>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</si>
  <si>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</si>
  <si>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</si>
  <si>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</si>
  <si>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</si>
  <si>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</si>
  <si>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</si>
  <si>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</si>
  <si>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</si>
  <si>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</si>
  <si>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</si>
  <si>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</si>
  <si>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</si>
  <si>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</si>
  <si>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</si>
  <si>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</si>
  <si>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</si>
  <si>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</si>
  <si>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</si>
  <si>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</si>
  <si>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</si>
  <si>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</si>
  <si>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</si>
  <si>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</si>
  <si>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</si>
  <si>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</si>
  <si>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</si>
  <si>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</si>
  <si>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</si>
  <si>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</si>
  <si>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</si>
  <si>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</si>
  <si>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</si>
  <si>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</si>
  <si>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</si>
  <si>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</si>
  <si>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</si>
  <si>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</si>
  <si>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</si>
  <si>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</si>
  <si>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</si>
  <si>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</si>
  <si>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</si>
  <si>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</si>
  <si>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</si>
  <si>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</si>
  <si>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</si>
  <si>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</si>
  <si>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</si>
  <si>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</si>
  <si>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</si>
  <si>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</si>
  <si>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</si>
  <si>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</si>
  <si>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</si>
  <si>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</si>
  <si>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</si>
  <si>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</si>
  <si>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</si>
  <si>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</si>
  <si>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</si>
  <si>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</si>
  <si>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</si>
  <si>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</si>
  <si>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</si>
  <si>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</si>
  <si>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</si>
  <si>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</si>
  <si>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</si>
  <si>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</si>
  <si>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</si>
  <si>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</si>
  <si>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</si>
  <si>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</si>
  <si>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</si>
  <si>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</si>
  <si>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</si>
  <si>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</si>
  <si>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</si>
  <si>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</si>
  <si>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</si>
  <si>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</si>
  <si>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</si>
  <si>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</si>
  <si>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</si>
  <si>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</si>
  <si>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</si>
  <si>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</si>
  <si>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</si>
  <si>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</si>
  <si>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</si>
  <si>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</si>
  <si>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</si>
  <si>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</si>
  <si>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</si>
  <si>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</si>
  <si>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</si>
  <si>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</si>
  <si>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</si>
  <si>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</si>
  <si>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</si>
  <si>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</si>
  <si>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</si>
  <si>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</si>
  <si>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</si>
  <si>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</si>
  <si>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</si>
  <si>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</si>
  <si>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</si>
  <si>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</si>
  <si>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</si>
  <si>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</si>
  <si>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</si>
  <si>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</si>
  <si>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</si>
  <si>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</si>
  <si>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</si>
  <si>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</si>
  <si>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</si>
  <si>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</si>
  <si>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</si>
  <si>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</si>
  <si>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</si>
  <si>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</si>
  <si>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</si>
  <si>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</si>
  <si>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</si>
  <si>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</si>
  <si>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</si>
  <si>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</si>
  <si>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</si>
  <si>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</si>
  <si>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</si>
  <si>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</si>
  <si>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</si>
  <si>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</si>
  <si>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</si>
  <si>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</si>
  <si>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</si>
  <si>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</si>
  <si>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</si>
  <si>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</si>
  <si>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</si>
  <si>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</si>
  <si>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</si>
  <si>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</si>
  <si>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</si>
  <si>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</si>
  <si>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</si>
  <si>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</si>
  <si>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</si>
  <si>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</si>
  <si>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</si>
  <si>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</si>
  <si>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</si>
  <si>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</si>
  <si>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</si>
  <si>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</si>
  <si>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</si>
  <si>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</si>
  <si>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</si>
  <si>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</si>
  <si>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</si>
  <si>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</si>
  <si>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</si>
  <si>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</si>
  <si>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</si>
  <si>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</si>
  <si>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</si>
  <si>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</si>
  <si>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</si>
  <si>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</si>
  <si>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</si>
  <si>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</si>
  <si>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</si>
  <si>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</si>
  <si>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</si>
  <si>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</si>
  <si>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</si>
  <si>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</si>
  <si>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</si>
  <si>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</si>
  <si>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</si>
  <si>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</si>
  <si>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</si>
  <si>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</si>
  <si>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</si>
  <si>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</si>
  <si>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</si>
  <si>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</si>
  <si>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</si>
  <si>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</si>
  <si>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</si>
  <si>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</si>
  <si>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</si>
  <si>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</si>
  <si>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</si>
  <si>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</si>
  <si>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</si>
  <si>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</si>
  <si>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</si>
  <si>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</si>
  <si>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</si>
  <si>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</si>
  <si>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</si>
  <si>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</si>
  <si>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</si>
  <si>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</si>
  <si>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</si>
  <si>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</si>
  <si>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</si>
  <si>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</si>
  <si>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</si>
  <si>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</si>
  <si>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</si>
  <si>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</si>
  <si>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</si>
  <si>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</si>
  <si>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</si>
  <si>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</si>
  <si>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</si>
  <si>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</si>
  <si>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</si>
  <si>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</si>
  <si>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</si>
  <si>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</si>
  <si>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</si>
  <si>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</si>
  <si>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</si>
  <si>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</si>
  <si>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</si>
  <si>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</si>
  <si>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</si>
  <si>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</si>
  <si>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</si>
  <si>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</si>
  <si>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</si>
  <si>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</si>
  <si>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</si>
  <si>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</si>
  <si>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</si>
  <si>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</si>
  <si>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</si>
  <si>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</si>
  <si>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</si>
  <si>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</si>
  <si>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</si>
  <si>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</si>
  <si>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</si>
  <si>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</si>
  <si>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</si>
  <si>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</si>
  <si>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</si>
  <si>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</si>
  <si>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</si>
  <si>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</si>
  <si>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</si>
  <si>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</si>
  <si>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</si>
  <si>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</si>
  <si>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</si>
  <si>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</si>
  <si>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</si>
  <si>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</si>
  <si>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</si>
  <si>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</si>
  <si>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</si>
  <si>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</si>
  <si>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</si>
  <si>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</si>
  <si>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</si>
  <si>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</si>
  <si>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</si>
  <si>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</si>
  <si>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</si>
  <si>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</si>
  <si>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</si>
  <si>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</si>
  <si>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</si>
  <si>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</si>
  <si>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</si>
  <si>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</si>
  <si>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</si>
  <si>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</si>
  <si>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</si>
  <si>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</si>
  <si>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</si>
  <si>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</si>
  <si>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</si>
  <si>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</si>
  <si>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</si>
  <si>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</si>
  <si>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</si>
  <si>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</si>
  <si>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</si>
  <si>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</si>
  <si>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</si>
  <si>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</si>
  <si>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</si>
  <si>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</si>
  <si>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</si>
  <si>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</si>
  <si>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</si>
  <si>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</si>
  <si>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</si>
  <si>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</si>
  <si>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</si>
  <si>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</si>
  <si>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</si>
  <si>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</si>
  <si>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</si>
  <si>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</si>
  <si>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</si>
  <si>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</si>
  <si>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</si>
  <si>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</si>
  <si>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</si>
  <si>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</si>
  <si>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</si>
  <si>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</si>
  <si>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</si>
  <si>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</si>
  <si>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</si>
  <si>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</si>
  <si>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</si>
  <si>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</si>
  <si>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</si>
  <si>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</si>
  <si>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</si>
  <si>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</si>
  <si>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</si>
  <si>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</si>
  <si>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</si>
  <si>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</si>
  <si>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</si>
  <si>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</si>
  <si>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</si>
  <si>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</si>
  <si>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</si>
  <si>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</si>
  <si>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</si>
  <si>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</si>
  <si>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</si>
  <si>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</si>
  <si>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</si>
  <si>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</si>
  <si>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</si>
  <si>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</si>
  <si>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</si>
  <si>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</si>
  <si>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</si>
  <si>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</si>
  <si>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</si>
  <si>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</si>
  <si>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</si>
  <si>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</si>
  <si>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</si>
  <si>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</si>
  <si>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</si>
  <si>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</si>
  <si>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</si>
  <si>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</si>
  <si>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</si>
  <si>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</si>
  <si>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</si>
  <si>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</si>
  <si>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</si>
  <si>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</si>
  <si>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</si>
  <si>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</si>
  <si>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</si>
  <si>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</si>
  <si>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</si>
  <si>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</si>
  <si>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</si>
  <si>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</si>
  <si>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</si>
  <si>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</si>
  <si>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</si>
  <si>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</si>
  <si>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</si>
  <si>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</si>
  <si>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</si>
  <si>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</si>
  <si>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</si>
  <si>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</si>
  <si>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</si>
  <si>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</si>
  <si>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</si>
  <si>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</si>
  <si>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</si>
  <si>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</si>
  <si>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</si>
  <si>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</si>
  <si>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</si>
  <si>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</si>
  <si>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</si>
  <si>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</si>
  <si>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</si>
  <si>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</si>
  <si>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</si>
  <si>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</si>
  <si>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</si>
  <si>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</si>
  <si>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</si>
  <si>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</si>
  <si>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</si>
  <si>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</si>
  <si>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</si>
  <si>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</si>
  <si>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</si>
  <si>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</si>
  <si>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</si>
  <si>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</si>
  <si>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</si>
  <si>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</si>
  <si>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</si>
  <si>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</si>
  <si>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</si>
  <si>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</si>
  <si>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</si>
  <si>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</si>
  <si>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</si>
  <si>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</si>
  <si>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</si>
  <si>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</si>
  <si>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</si>
  <si>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</si>
  <si>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</si>
  <si>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</si>
  <si>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</si>
  <si>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</si>
  <si>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</si>
  <si>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</si>
  <si>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</si>
  <si>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</si>
  <si>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</si>
  <si>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</si>
  <si>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</si>
  <si>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</si>
  <si>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</si>
  <si>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</si>
  <si>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</si>
  <si>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</si>
  <si>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</si>
  <si>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</si>
  <si>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</si>
  <si>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</si>
  <si>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</si>
  <si>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</si>
  <si>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</si>
  <si>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</si>
  <si>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</si>
  <si>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</si>
  <si>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</si>
  <si>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</si>
  <si>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</si>
  <si>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</si>
  <si>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</si>
  <si>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</si>
  <si>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</si>
  <si>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</si>
  <si>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</si>
  <si>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</si>
  <si>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</si>
  <si>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</si>
  <si>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</si>
  <si>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</si>
  <si>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</si>
  <si>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</si>
  <si>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</si>
  <si>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</si>
  <si>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</si>
  <si>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</si>
  <si>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</si>
  <si>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</si>
  <si>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</si>
  <si>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</si>
  <si>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</si>
  <si>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</si>
  <si>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</si>
  <si>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</si>
  <si>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</si>
  <si>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</si>
  <si>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</si>
  <si>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</si>
  <si>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</si>
  <si>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</si>
  <si>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</si>
  <si>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</si>
  <si>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</si>
  <si>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</si>
  <si>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</si>
  <si>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</si>
  <si>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</si>
  <si>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</si>
  <si>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</si>
  <si>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</si>
  <si>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</si>
  <si>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</si>
  <si>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</si>
  <si>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</si>
  <si>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</si>
  <si>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</si>
  <si>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</si>
  <si>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</si>
  <si>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</si>
  <si>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</si>
  <si>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</si>
  <si>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</si>
  <si>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</si>
  <si>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</si>
  <si>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</si>
  <si>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</si>
  <si>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</si>
  <si>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</si>
  <si>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</si>
  <si>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</si>
  <si>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</si>
  <si>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</si>
  <si>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</si>
  <si>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</si>
  <si>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</si>
  <si>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</si>
  <si>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</si>
  <si>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</si>
  <si>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</si>
  <si>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</si>
  <si>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</si>
  <si>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</si>
  <si>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</si>
  <si>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</si>
  <si>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</si>
  <si>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</si>
  <si>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</si>
  <si>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</si>
  <si>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</si>
  <si>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</si>
  <si>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</si>
  <si>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</si>
  <si>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</si>
  <si>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</si>
  <si>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</si>
  <si>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</si>
  <si>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</si>
  <si>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</si>
  <si>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</si>
  <si>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</si>
  <si>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</si>
  <si>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</si>
  <si>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</si>
  <si>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</si>
  <si>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</si>
  <si>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</si>
  <si>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</si>
  <si>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</si>
  <si>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</si>
  <si>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</si>
  <si>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</si>
  <si>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</si>
  <si>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</si>
  <si>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</si>
  <si>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</si>
  <si>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</si>
  <si>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</si>
  <si>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</si>
  <si>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</si>
  <si>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</si>
  <si>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</si>
  <si>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</si>
  <si>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</si>
  <si>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</si>
  <si>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</si>
  <si>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</si>
  <si>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</si>
  <si>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</si>
  <si>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</si>
  <si>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</si>
  <si>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</si>
  <si>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</si>
  <si>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</si>
  <si>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</si>
  <si>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</si>
  <si>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</si>
  <si>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</si>
  <si>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</si>
  <si>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</si>
  <si>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</si>
  <si>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</si>
  <si>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</si>
  <si>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</si>
  <si>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</si>
  <si>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</si>
  <si>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</si>
  <si>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</si>
  <si>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</si>
  <si>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</si>
  <si>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</si>
  <si>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</si>
  <si>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</si>
  <si>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</si>
  <si>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</si>
  <si>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</si>
  <si>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</si>
  <si>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</si>
  <si>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</si>
  <si>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</si>
  <si>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</si>
  <si>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</si>
  <si>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</si>
  <si>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</si>
  <si>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</si>
  <si>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</si>
  <si>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</si>
  <si>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</si>
  <si>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</si>
  <si>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</si>
  <si>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</si>
  <si>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</si>
  <si>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</si>
  <si>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</si>
  <si>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</si>
  <si>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</si>
  <si>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</si>
  <si>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</si>
  <si>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</si>
  <si>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</si>
  <si>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</si>
  <si>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</si>
  <si>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</si>
  <si>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</si>
  <si>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</si>
  <si>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</si>
  <si>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</si>
  <si>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</si>
  <si>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</si>
  <si>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</si>
  <si>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</si>
  <si>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</si>
  <si>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</si>
  <si>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</si>
  <si>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</si>
  <si>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</si>
  <si>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</si>
  <si>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</si>
  <si>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</si>
  <si>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</si>
  <si>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</si>
  <si>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</si>
  <si>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</si>
  <si>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</si>
  <si>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</si>
  <si>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</si>
  <si>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</si>
  <si>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</si>
  <si>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</si>
  <si>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</si>
  <si>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</si>
  <si>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</si>
  <si>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</si>
  <si>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</si>
  <si>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</si>
  <si>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</si>
  <si>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</si>
  <si>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</si>
  <si>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</si>
  <si>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</si>
  <si>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</si>
  <si>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</si>
  <si>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</si>
  <si>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</si>
  <si>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</si>
  <si>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</si>
  <si>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</si>
  <si>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</si>
  <si>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</si>
  <si>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</si>
  <si>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</si>
  <si>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</si>
  <si>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</si>
  <si>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</si>
  <si>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</si>
  <si>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</si>
  <si>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</si>
  <si>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</si>
  <si>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</si>
  <si>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</si>
  <si>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</si>
  <si>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</si>
  <si>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</si>
  <si>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</si>
  <si>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</si>
  <si>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</si>
  <si>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</si>
  <si>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</si>
  <si>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</si>
  <si>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</si>
  <si>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</si>
  <si>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</si>
  <si>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</si>
  <si>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</si>
  <si>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</si>
  <si>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</si>
  <si>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</si>
  <si>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</si>
  <si>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</si>
  <si>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</si>
  <si>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</si>
  <si>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</si>
  <si>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</si>
  <si>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</si>
  <si>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</si>
  <si>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</si>
  <si>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</si>
  <si>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</si>
  <si>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</si>
  <si>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</si>
  <si>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</si>
  <si>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</si>
  <si>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</si>
  <si>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</si>
  <si>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</si>
  <si>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</si>
  <si>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</si>
  <si>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</si>
  <si>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</si>
  <si>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</si>
  <si>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</si>
  <si>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</si>
  <si>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</si>
  <si>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</si>
  <si>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</si>
  <si>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</si>
  <si>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</si>
  <si>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</si>
  <si>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</si>
  <si>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</si>
  <si>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</si>
  <si>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</si>
  <si>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</si>
  <si>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</si>
  <si>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</si>
  <si>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</si>
  <si>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</si>
  <si>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</si>
  <si>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</si>
  <si>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</si>
  <si>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</si>
  <si>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</si>
  <si>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</si>
  <si>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</si>
  <si>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</si>
  <si>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</si>
  <si>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</si>
  <si>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</si>
  <si>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</si>
  <si>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</si>
  <si>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</si>
  <si>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</si>
  <si>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</si>
  <si>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</si>
  <si>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</si>
  <si>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</si>
  <si>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</si>
  <si>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</si>
  <si>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</si>
  <si>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</si>
  <si>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</si>
  <si>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</si>
  <si>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</si>
  <si>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</si>
  <si>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</si>
  <si>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</si>
  <si>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</si>
  <si>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</si>
  <si>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</si>
  <si>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</si>
  <si>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</si>
  <si>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</si>
  <si>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</si>
  <si>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</si>
  <si>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</si>
  <si>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</si>
  <si>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</si>
  <si>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</si>
  <si>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</si>
  <si>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</si>
  <si>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</si>
  <si>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</si>
  <si>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</si>
  <si>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</si>
  <si>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</si>
  <si>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</si>
  <si>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</si>
  <si>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</si>
  <si>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</si>
  <si>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</si>
  <si>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</si>
  <si>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</si>
  <si>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</si>
  <si>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</si>
  <si>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</si>
  <si>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</si>
  <si>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</si>
  <si>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</si>
  <si>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</si>
  <si>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</si>
  <si>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</si>
  <si>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</si>
  <si>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</si>
  <si>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</si>
  <si>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</si>
  <si>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</si>
  <si>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</si>
  <si>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</si>
  <si>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</si>
  <si>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</si>
  <si>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</si>
  <si>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</si>
  <si>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</si>
  <si>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</si>
  <si>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</si>
  <si>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</si>
  <si>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</si>
  <si>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</si>
  <si>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</si>
  <si>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</si>
  <si>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</si>
  <si>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</si>
  <si>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</si>
  <si>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</si>
  <si>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</si>
  <si>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</si>
  <si>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</si>
  <si>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</si>
  <si>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</si>
  <si>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</si>
  <si>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</si>
  <si>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</si>
  <si>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</si>
  <si>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</si>
  <si>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</si>
  <si>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</si>
  <si>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</si>
  <si>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</si>
  <si>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</si>
  <si>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</si>
  <si>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</si>
  <si>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</si>
  <si>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</si>
  <si>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</si>
  <si>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</si>
  <si>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</si>
  <si>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</si>
  <si>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</si>
  <si>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</si>
  <si>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</si>
  <si>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</si>
  <si>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</si>
  <si>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</si>
  <si>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</si>
  <si>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</si>
  <si>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</si>
  <si>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</si>
  <si>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</si>
  <si>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</si>
  <si>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</si>
  <si>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</si>
  <si>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</si>
  <si>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</si>
  <si>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</si>
  <si>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</si>
  <si>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</si>
  <si>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</si>
  <si>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</si>
  <si>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</si>
  <si>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</si>
  <si>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</si>
  <si>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</si>
  <si>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</si>
  <si>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</si>
  <si>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</si>
  <si>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</si>
  <si>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</si>
  <si>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</si>
  <si>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</si>
  <si>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</si>
  <si>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</si>
  <si>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</si>
  <si>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</si>
  <si>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</si>
  <si>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</si>
  <si>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</si>
  <si>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</si>
  <si>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</si>
  <si>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</si>
  <si>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</si>
  <si>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</si>
  <si>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</si>
  <si>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</si>
  <si>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</si>
  <si>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</si>
  <si>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</si>
  <si>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</si>
  <si>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</si>
  <si>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</si>
  <si>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</si>
  <si>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</si>
  <si>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</si>
  <si>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</si>
  <si>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</si>
  <si>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</si>
  <si>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</si>
  <si>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</si>
  <si>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</si>
  <si>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</si>
  <si>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</si>
  <si>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</si>
  <si>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</si>
  <si>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</si>
  <si>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</si>
  <si>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</si>
  <si>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</si>
  <si>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</si>
  <si>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</si>
  <si>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</si>
  <si>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</si>
  <si>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</si>
  <si>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</si>
  <si>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</si>
  <si>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</si>
  <si>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</si>
  <si>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</si>
  <si>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</si>
  <si>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</si>
  <si>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</si>
  <si>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</si>
  <si>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</si>
  <si>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</si>
  <si>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</si>
  <si>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</si>
  <si>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</si>
  <si>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</si>
  <si>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</si>
  <si>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</si>
  <si>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</si>
  <si>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</si>
  <si>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</si>
  <si>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</si>
  <si>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</si>
  <si>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</si>
  <si>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</si>
  <si>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</si>
  <si>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</si>
  <si>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</si>
  <si>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</si>
  <si>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</si>
  <si>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</si>
  <si>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</si>
  <si>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</si>
  <si>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</si>
  <si>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</si>
  <si>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</si>
  <si>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</si>
  <si>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</si>
  <si>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</si>
  <si>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</si>
  <si>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</si>
  <si>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</si>
  <si>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</si>
  <si>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</si>
  <si>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</si>
  <si>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</si>
  <si>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</si>
  <si>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</si>
  <si>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</si>
  <si>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</si>
  <si>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</si>
  <si>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</si>
  <si>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</si>
  <si>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</si>
  <si>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</si>
  <si>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</si>
  <si>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</si>
  <si>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</si>
  <si>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</si>
  <si>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</si>
  <si>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</si>
  <si>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</si>
  <si>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</si>
  <si>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</si>
  <si>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</si>
  <si>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</si>
  <si>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</si>
  <si>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</si>
  <si>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</si>
  <si>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</si>
  <si>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</si>
  <si>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</si>
  <si>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</si>
  <si>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</si>
  <si>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</si>
  <si>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</si>
  <si>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</si>
  <si>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</si>
  <si>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</si>
  <si>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</si>
  <si>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</si>
  <si>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</si>
  <si>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</si>
  <si>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</si>
  <si>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</si>
  <si>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</si>
  <si>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</si>
  <si>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</si>
  <si>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</si>
  <si>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</si>
  <si>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</si>
  <si>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</si>
  <si>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</si>
  <si>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</si>
  <si>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</si>
  <si>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</si>
  <si>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</si>
  <si>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</si>
  <si>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</si>
  <si>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</si>
  <si>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</si>
  <si>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</si>
  <si>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</si>
  <si>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</si>
  <si>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</si>
  <si>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</si>
  <si>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</si>
  <si>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</si>
  <si>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</si>
  <si>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</si>
  <si>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</si>
  <si>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</si>
  <si>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</si>
  <si>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</si>
  <si>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</si>
  <si>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</si>
  <si>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</si>
  <si>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</si>
  <si>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</si>
  <si>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</si>
  <si>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</si>
  <si>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</si>
  <si>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</si>
  <si>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</si>
  <si>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</si>
  <si>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</si>
  <si>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</si>
  <si>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</si>
  <si>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</si>
  <si>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</si>
  <si>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</si>
  <si>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</si>
  <si>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</si>
  <si>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</si>
  <si>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</si>
  <si>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</si>
  <si>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</si>
  <si>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</si>
  <si>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</si>
  <si>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</si>
  <si>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</si>
  <si>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</si>
  <si>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</si>
  <si>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</si>
  <si>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</si>
  <si>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</si>
  <si>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</si>
  <si>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</si>
  <si>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</si>
  <si>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</si>
  <si>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</si>
  <si>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</si>
  <si>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</si>
  <si>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</si>
  <si>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</si>
  <si>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</si>
  <si>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</si>
  <si>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</si>
  <si>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</si>
  <si>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</si>
  <si>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</si>
  <si>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</si>
  <si>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</si>
  <si>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</si>
  <si>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</si>
  <si>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</si>
  <si>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</si>
  <si>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</si>
  <si>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</si>
  <si>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</si>
  <si>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</si>
  <si>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</si>
  <si>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</si>
  <si>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</si>
  <si>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</si>
  <si>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</si>
  <si>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</si>
  <si>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</si>
  <si>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</si>
  <si>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</si>
  <si>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</si>
  <si>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</si>
  <si>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</si>
  <si>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</si>
  <si>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</si>
  <si>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</si>
  <si>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</si>
  <si>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</si>
  <si>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</si>
  <si>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</si>
  <si>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</si>
  <si>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</si>
  <si>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</si>
  <si>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</si>
  <si>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</si>
  <si>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</si>
  <si>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</si>
  <si>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</si>
  <si>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</si>
  <si>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</si>
  <si>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</si>
  <si>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</si>
  <si>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</si>
  <si>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</si>
  <si>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</si>
  <si>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</si>
  <si>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</si>
  <si>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</si>
  <si>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</si>
  <si>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</si>
  <si>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</si>
  <si>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</si>
  <si>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</si>
  <si>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</si>
  <si>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</si>
  <si>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</si>
  <si>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</si>
  <si>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</si>
  <si>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</si>
  <si>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</si>
  <si>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</si>
  <si>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</si>
  <si>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</si>
  <si>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</si>
  <si>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</si>
  <si>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</si>
  <si>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</si>
  <si>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</si>
  <si>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</si>
  <si>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</si>
  <si>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</si>
  <si>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</si>
  <si>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</si>
  <si>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</si>
  <si>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</si>
  <si>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</si>
  <si>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</si>
  <si>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</si>
  <si>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</si>
  <si>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</si>
  <si>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</si>
  <si>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</si>
  <si>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</si>
  <si>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</si>
  <si>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</si>
  <si>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</si>
  <si>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</si>
  <si>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</si>
  <si>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</si>
  <si>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</si>
  <si>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</si>
  <si>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</si>
  <si>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</si>
  <si>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</si>
  <si>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</si>
  <si>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</si>
  <si>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</si>
  <si>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</si>
  <si>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</si>
  <si>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</si>
  <si>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</si>
  <si>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</si>
  <si>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</si>
  <si>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</si>
  <si>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</si>
  <si>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</si>
  <si>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</si>
  <si>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</si>
  <si>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</si>
  <si>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</si>
  <si>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</si>
  <si>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</si>
  <si>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</si>
  <si>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</si>
  <si>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</si>
  <si>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</si>
  <si>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</si>
  <si>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</si>
  <si>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</si>
  <si>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</si>
  <si>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</si>
  <si>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</si>
  <si>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</si>
  <si>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</si>
  <si>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</si>
  <si>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</si>
  <si>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</si>
  <si>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</si>
  <si>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</si>
  <si>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</si>
  <si>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</si>
  <si>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</si>
  <si>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</si>
  <si>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</si>
  <si>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</si>
  <si>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</si>
  <si>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</si>
  <si>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</si>
  <si>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</si>
  <si>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</si>
  <si>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</si>
  <si>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</si>
  <si>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</si>
  <si>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</si>
  <si>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</si>
  <si>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</si>
  <si>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</si>
  <si>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</si>
  <si>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</si>
  <si>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</si>
  <si>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</si>
  <si>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</si>
  <si>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</si>
  <si>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</si>
  <si>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</si>
  <si>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</si>
  <si>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</si>
  <si>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</si>
  <si>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</si>
  <si>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</si>
  <si>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</si>
  <si>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</si>
  <si>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</si>
  <si>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</si>
  <si>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</si>
  <si>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</si>
  <si>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</si>
  <si>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</si>
  <si>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</si>
  <si>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</si>
  <si>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</si>
  <si>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</si>
  <si>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</si>
  <si>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</si>
  <si>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</si>
  <si>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</si>
  <si>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</si>
  <si>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</si>
  <si>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</si>
  <si>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</si>
  <si>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</si>
  <si>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</si>
  <si>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</si>
  <si>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</si>
  <si>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</si>
  <si>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</si>
  <si>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</si>
  <si>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</si>
  <si>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</si>
  <si>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</si>
  <si>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</si>
  <si>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</si>
  <si>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</si>
  <si>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</si>
  <si>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</si>
  <si>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</si>
  <si>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</si>
  <si>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</si>
  <si>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</si>
  <si>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</si>
  <si>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</si>
  <si>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</si>
  <si>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</si>
  <si>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</si>
  <si>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</si>
  <si>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</si>
  <si>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</si>
  <si>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</si>
  <si>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</si>
  <si>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</si>
  <si>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</si>
  <si>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</si>
  <si>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</si>
  <si>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</si>
  <si>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</si>
  <si>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</si>
  <si>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</si>
  <si>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</si>
  <si>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</si>
  <si>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</si>
  <si>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</si>
  <si>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</si>
  <si>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</si>
  <si>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</si>
  <si>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</si>
  <si>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</si>
  <si>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</si>
  <si>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</si>
  <si>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</si>
  <si>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</si>
  <si>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</si>
  <si>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</si>
  <si>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</si>
  <si>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</si>
  <si>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</si>
  <si>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</si>
  <si>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</si>
  <si>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</si>
  <si>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</si>
  <si>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</si>
  <si>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</si>
  <si>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</si>
  <si>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</si>
  <si>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</si>
  <si>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</si>
  <si>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</si>
  <si>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</si>
  <si>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</si>
  <si>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</si>
  <si>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</si>
  <si>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</si>
  <si>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</si>
  <si>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</si>
  <si>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</si>
  <si>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</si>
  <si>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</si>
  <si>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</si>
  <si>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</si>
  <si>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</si>
  <si>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</si>
  <si>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</si>
  <si>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</si>
  <si>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</si>
  <si>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</si>
  <si>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</si>
  <si>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</si>
  <si>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</si>
  <si>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</si>
  <si>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</si>
  <si>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</si>
  <si>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</si>
  <si>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</si>
  <si>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</si>
  <si>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</si>
  <si>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</si>
  <si>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</si>
  <si>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</si>
  <si>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</si>
  <si>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</si>
  <si>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</si>
  <si>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</si>
  <si>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</si>
  <si>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</si>
  <si>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</si>
  <si>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</si>
  <si>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</si>
  <si>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</si>
  <si>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</si>
  <si>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</si>
  <si>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</si>
  <si>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</si>
  <si>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</si>
  <si>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</si>
  <si>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</si>
  <si>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</si>
  <si>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</si>
  <si>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</si>
  <si>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</si>
  <si>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</si>
  <si>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</si>
  <si>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</si>
  <si>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</si>
  <si>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</si>
  <si>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</si>
  <si>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</si>
  <si>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</si>
  <si>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</si>
  <si>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</si>
  <si>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</si>
  <si>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</si>
  <si>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</si>
  <si>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</si>
  <si>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</si>
  <si>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</si>
  <si>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</si>
  <si>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</si>
  <si>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</si>
  <si>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</si>
  <si>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</si>
  <si>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</si>
  <si>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</si>
  <si>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</si>
  <si>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</si>
  <si>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</si>
  <si>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</si>
  <si>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</si>
  <si>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</si>
  <si>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</si>
  <si>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</si>
  <si>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</si>
  <si>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</si>
  <si>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</si>
  <si>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</si>
  <si>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</si>
  <si>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</si>
  <si>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</si>
  <si>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</si>
  <si>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</si>
  <si>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</si>
  <si>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</si>
  <si>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</si>
  <si>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</si>
  <si>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</si>
  <si>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</si>
  <si>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</si>
  <si>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</si>
  <si>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</si>
  <si>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</si>
  <si>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</si>
  <si>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</si>
  <si>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</si>
  <si>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</si>
  <si>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</si>
  <si>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</si>
  <si>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</si>
  <si>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</si>
  <si>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</si>
  <si>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</si>
  <si>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</si>
  <si>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</si>
  <si>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</si>
  <si>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</si>
  <si>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</si>
  <si>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</si>
  <si>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</si>
  <si>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</si>
  <si>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</si>
  <si>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</si>
  <si>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</si>
  <si>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</si>
  <si>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</si>
  <si>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</si>
  <si>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</si>
  <si>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</si>
  <si>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</si>
  <si>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</si>
  <si>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</si>
  <si>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</si>
  <si>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</si>
  <si>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</si>
  <si>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</si>
  <si>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</si>
  <si>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</si>
  <si>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</si>
  <si>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</si>
  <si>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</si>
  <si>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</si>
  <si>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</si>
  <si>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</si>
  <si>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</si>
  <si>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</si>
  <si>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</si>
  <si>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</si>
  <si>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</si>
  <si>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</si>
  <si>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</si>
  <si>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</si>
  <si>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</si>
  <si>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</si>
  <si>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</si>
  <si>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</si>
  <si>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</si>
  <si>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</si>
  <si>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</si>
  <si>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</si>
  <si>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</si>
  <si>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</si>
  <si>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</si>
  <si>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</si>
  <si>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</si>
  <si>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</si>
  <si>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</si>
  <si>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</si>
  <si>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</si>
  <si>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</si>
  <si>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</si>
  <si>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</si>
  <si>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</si>
  <si>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</si>
  <si>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</si>
  <si>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</si>
  <si>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</si>
  <si>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</si>
  <si>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</si>
  <si>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</si>
  <si>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</si>
  <si>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</si>
  <si>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</si>
  <si>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</si>
  <si>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</si>
  <si>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</si>
  <si>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</si>
  <si>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</si>
  <si>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</si>
  <si>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</si>
  <si>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</si>
  <si>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</si>
  <si>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</si>
  <si>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</si>
  <si>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</si>
  <si>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</si>
  <si>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</si>
  <si>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</si>
  <si>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</si>
  <si>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</si>
  <si>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</si>
  <si>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</si>
  <si>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</si>
  <si>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</si>
  <si>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</si>
  <si>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</si>
  <si>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</si>
  <si>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</si>
  <si>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</si>
  <si>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</si>
  <si>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</si>
  <si>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</si>
  <si>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</si>
  <si>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</si>
  <si>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</si>
  <si>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</si>
  <si>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</si>
  <si>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</si>
  <si>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</si>
  <si>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</si>
  <si>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</si>
  <si>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</si>
  <si>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</si>
  <si>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</si>
  <si>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</si>
  <si>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</si>
  <si>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</si>
  <si>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</si>
  <si>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</si>
  <si>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</si>
  <si>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</si>
  <si>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</si>
  <si>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</si>
  <si>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</si>
  <si>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</si>
  <si>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</si>
  <si>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</si>
  <si>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</si>
  <si>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</si>
  <si>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</si>
  <si>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</si>
  <si>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</si>
  <si>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</si>
  <si>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</si>
  <si>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</si>
  <si>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</si>
  <si>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</si>
  <si>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</si>
  <si>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</si>
  <si>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</si>
  <si>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</si>
  <si>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</si>
  <si>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</si>
  <si>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</si>
  <si>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</si>
  <si>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</si>
  <si>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</si>
  <si>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</si>
  <si>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</si>
  <si>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</si>
  <si>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</si>
  <si>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</si>
  <si>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</si>
  <si>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</si>
  <si>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</si>
  <si>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</si>
  <si>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</si>
  <si>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</si>
  <si>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</si>
  <si>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</si>
  <si>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</si>
  <si>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</si>
  <si>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</si>
  <si>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</si>
  <si>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</si>
  <si>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</si>
  <si>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</si>
  <si>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</si>
  <si>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</si>
  <si>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</si>
  <si>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</si>
  <si>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</si>
  <si>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</si>
  <si>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</si>
  <si>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</si>
  <si>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</si>
  <si>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</si>
  <si>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</si>
  <si>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</si>
  <si>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</si>
  <si>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</si>
  <si>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</si>
  <si>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</si>
  <si>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</si>
  <si>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</si>
  <si>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</si>
  <si>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</si>
  <si>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</si>
  <si>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</si>
  <si>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</si>
  <si>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</si>
  <si>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</si>
  <si>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</si>
  <si>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</si>
  <si>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</si>
  <si>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</si>
  <si>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</si>
  <si>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</si>
  <si>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</si>
  <si>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</si>
  <si>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</si>
  <si>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</si>
  <si>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</si>
  <si>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</si>
  <si>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</si>
  <si>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</si>
  <si>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</si>
  <si>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</si>
  <si>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</si>
  <si>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</si>
  <si>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</si>
  <si>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</si>
  <si>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</si>
  <si>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</si>
  <si>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</si>
  <si>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</si>
  <si>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</si>
  <si>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</si>
  <si>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</si>
  <si>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</si>
  <si>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</si>
  <si>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</si>
  <si>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</si>
  <si>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</si>
  <si>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</si>
  <si>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</si>
  <si>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</si>
  <si>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</si>
  <si>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</si>
  <si>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</si>
  <si>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</si>
  <si>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</si>
  <si>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</si>
  <si>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</si>
  <si>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</si>
  <si>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</si>
  <si>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</si>
  <si>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</si>
  <si>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</si>
  <si>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</si>
  <si>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</si>
  <si>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</si>
  <si>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</si>
  <si>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</si>
  <si>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</si>
  <si>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</si>
  <si>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</si>
  <si>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</si>
  <si>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</si>
  <si>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</si>
  <si>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</si>
  <si>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</si>
  <si>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</si>
  <si>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</si>
  <si>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</si>
  <si>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</si>
  <si>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</si>
  <si>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</si>
  <si>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</si>
  <si>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</si>
  <si>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</si>
  <si>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</si>
  <si>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</si>
  <si>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</si>
  <si>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</si>
  <si>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</si>
  <si>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</si>
  <si>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</si>
  <si>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</si>
  <si>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</si>
  <si>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</si>
  <si>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</si>
  <si>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</si>
  <si>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</si>
  <si>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</si>
  <si>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</si>
  <si>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</si>
  <si>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</si>
  <si>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</si>
  <si>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</si>
  <si>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</si>
  <si>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</si>
  <si>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</si>
  <si>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</si>
  <si>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</si>
  <si>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</si>
  <si>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</si>
  <si>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</si>
  <si>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</si>
  <si>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</si>
  <si>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</si>
  <si>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</si>
  <si>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</si>
  <si>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</si>
  <si>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</si>
  <si>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</si>
  <si>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</si>
  <si>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</si>
  <si>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</si>
  <si>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</si>
  <si>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</si>
  <si>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</si>
  <si>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</si>
  <si>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</si>
  <si>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</si>
  <si>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</si>
  <si>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</si>
  <si>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</si>
  <si>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</si>
  <si>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</si>
  <si>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</si>
  <si>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</si>
  <si>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</si>
  <si>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</si>
  <si>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</si>
  <si>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</si>
  <si>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</si>
  <si>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</si>
  <si>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</si>
  <si>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</si>
  <si>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</si>
  <si>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</si>
  <si>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</si>
  <si>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</si>
  <si>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</si>
  <si>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</si>
  <si>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</si>
  <si>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</si>
  <si>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</si>
  <si>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</si>
  <si>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</si>
  <si>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</si>
  <si>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</si>
  <si>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</si>
  <si>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</si>
  <si>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</si>
  <si>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</si>
  <si>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</si>
  <si>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</si>
  <si>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</si>
  <si>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</si>
  <si>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</si>
  <si>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</si>
  <si>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</si>
  <si>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</si>
  <si>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</si>
  <si>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</si>
  <si>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</si>
  <si>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</si>
  <si>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</si>
  <si>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</si>
  <si>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</si>
  <si>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</si>
  <si>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</si>
  <si>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</si>
  <si>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</si>
  <si>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</si>
  <si>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</si>
  <si>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</si>
  <si>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</si>
  <si>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</si>
  <si>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</si>
  <si>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</si>
  <si>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</si>
  <si>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</si>
  <si>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</si>
  <si>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</si>
  <si>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</si>
  <si>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</si>
  <si>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</si>
  <si>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</si>
  <si>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</si>
  <si>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</si>
  <si>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</si>
  <si>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</si>
  <si>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</si>
  <si>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</si>
  <si>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</si>
  <si>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</si>
  <si>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</si>
  <si>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</si>
  <si>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</si>
  <si>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</si>
  <si>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</si>
  <si>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</si>
  <si>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</si>
  <si>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</si>
  <si>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</si>
  <si>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</si>
  <si>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</si>
  <si>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</si>
  <si>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</si>
  <si>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</si>
  <si>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</si>
  <si>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</si>
  <si>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</si>
  <si>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</si>
  <si>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</si>
  <si>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</si>
  <si>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</si>
  <si>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</si>
  <si>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</si>
  <si>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</si>
  <si>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</si>
  <si>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</si>
  <si>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</si>
  <si>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</si>
  <si>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</si>
  <si>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</si>
  <si>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</si>
  <si>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</si>
  <si>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</si>
  <si>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</si>
  <si>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</si>
  <si>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</si>
  <si>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</si>
  <si>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</si>
  <si>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</si>
  <si>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</si>
  <si>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</si>
  <si>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</si>
  <si>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</si>
  <si>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</si>
  <si>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</si>
  <si>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</si>
  <si>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</si>
  <si>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</si>
  <si>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</si>
  <si>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</si>
  <si>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</si>
  <si>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</si>
  <si>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</si>
  <si>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</si>
  <si>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</si>
  <si>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</si>
  <si>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</si>
  <si>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</si>
  <si>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</si>
  <si>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</si>
  <si>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</si>
  <si>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</si>
  <si>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</si>
  <si>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</si>
  <si>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</si>
  <si>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</si>
  <si>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</si>
  <si>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</si>
  <si>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</si>
  <si>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</si>
  <si>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</si>
  <si>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</si>
  <si>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</si>
  <si>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</si>
  <si>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</si>
  <si>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</si>
  <si>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</si>
  <si>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</si>
  <si>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</si>
  <si>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</si>
  <si>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</si>
  <si>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</si>
  <si>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</si>
  <si>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</si>
  <si>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</si>
  <si>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</si>
  <si>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</si>
  <si>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</si>
  <si>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</si>
  <si>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</si>
  <si>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</si>
  <si>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</si>
  <si>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</si>
  <si>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</si>
  <si>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</si>
  <si>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</si>
  <si>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</si>
  <si>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</si>
  <si>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</si>
  <si>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</si>
  <si>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</si>
  <si>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</si>
  <si>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</si>
  <si>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</si>
  <si>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</si>
  <si>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</si>
  <si>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</si>
  <si>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</si>
  <si>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</si>
  <si>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</si>
  <si>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</si>
  <si>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</si>
  <si>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</si>
  <si>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</si>
  <si>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</si>
  <si>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</si>
  <si>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</si>
  <si>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</si>
  <si>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</si>
  <si>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</si>
  <si>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</si>
  <si>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</si>
  <si>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</si>
  <si>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</si>
  <si>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</si>
  <si>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</si>
  <si>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</si>
  <si>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</si>
  <si>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</si>
  <si>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</si>
  <si>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</si>
  <si>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</si>
  <si>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</si>
  <si>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</si>
  <si>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</si>
  <si>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</si>
  <si>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</si>
  <si>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</si>
  <si>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</si>
  <si>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</si>
  <si>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</si>
  <si>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</si>
  <si>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</si>
  <si>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</si>
  <si>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</si>
  <si>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</si>
  <si>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</si>
  <si>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</si>
  <si>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</si>
  <si>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</si>
  <si>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</si>
  <si>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</si>
  <si>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</si>
  <si>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</si>
  <si>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</si>
  <si>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</si>
  <si>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</si>
  <si>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</si>
  <si>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</si>
  <si>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</si>
  <si>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</si>
  <si>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</si>
  <si>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</si>
  <si>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</si>
  <si>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</si>
  <si>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</si>
  <si>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</si>
  <si>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</si>
  <si>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</si>
  <si>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</si>
  <si>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</si>
  <si>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</si>
  <si>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</si>
  <si>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</si>
  <si>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</si>
  <si>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</si>
  <si>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</si>
  <si>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</si>
  <si>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</si>
  <si>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</si>
  <si>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</si>
  <si>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</si>
  <si>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</si>
  <si>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</si>
  <si>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</si>
  <si>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</si>
  <si>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</si>
  <si>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</si>
  <si>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</si>
  <si>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</si>
  <si>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</si>
  <si>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</si>
  <si>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</si>
  <si>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</si>
  <si>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</si>
  <si>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</si>
  <si>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</si>
  <si>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</si>
  <si>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</si>
  <si>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</si>
  <si>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</si>
  <si>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</si>
  <si>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</si>
  <si>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</si>
  <si>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</si>
  <si>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</si>
  <si>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</si>
  <si>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</si>
  <si>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</si>
  <si>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</si>
  <si>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</si>
  <si>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</si>
  <si>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</si>
  <si>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</si>
  <si>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</si>
  <si>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</si>
  <si>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</si>
  <si>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</si>
  <si>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</si>
  <si>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</si>
  <si>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</si>
  <si>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</si>
  <si>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</si>
  <si>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</si>
  <si>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</si>
  <si>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</si>
  <si>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</si>
  <si>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</si>
  <si>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</si>
  <si>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</si>
  <si>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</si>
  <si>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</si>
  <si>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</si>
  <si>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</si>
  <si>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</si>
  <si>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</si>
  <si>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</si>
  <si>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</si>
  <si>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</si>
  <si>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</si>
  <si>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</si>
  <si>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</si>
  <si>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</si>
  <si>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</si>
  <si>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</si>
  <si>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</si>
  <si>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</si>
  <si>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</si>
  <si>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</si>
  <si>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</si>
  <si>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</si>
  <si>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</si>
  <si>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</si>
  <si>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</si>
  <si>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</si>
  <si>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</si>
  <si>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</si>
  <si>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</si>
  <si>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</si>
  <si>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</si>
  <si>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</si>
  <si>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</si>
  <si>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</si>
  <si>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</si>
  <si>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</si>
  <si>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</si>
  <si>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</si>
  <si>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</si>
  <si>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</si>
  <si>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</si>
  <si>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</si>
  <si>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</si>
  <si>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</si>
  <si>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</si>
  <si>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</si>
  <si>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</si>
  <si>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</si>
  <si>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</si>
  <si>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</si>
  <si>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</si>
  <si>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</si>
  <si>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</si>
  <si>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</si>
  <si>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</si>
  <si>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</si>
  <si>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</si>
  <si>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</si>
  <si>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</si>
  <si>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</si>
  <si>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</si>
  <si>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</si>
  <si>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</si>
  <si>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</si>
  <si>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</si>
  <si>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</si>
  <si>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</si>
  <si>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</si>
  <si>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</si>
  <si>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</si>
  <si>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</si>
  <si>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</si>
  <si>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</si>
  <si>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</si>
  <si>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</si>
  <si>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</si>
  <si>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</si>
  <si>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</si>
  <si>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</si>
  <si>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</si>
  <si>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</si>
  <si>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</si>
  <si>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</si>
  <si>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</si>
  <si>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</si>
  <si>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</si>
  <si>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</si>
  <si>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</si>
  <si>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</si>
  <si>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</si>
  <si>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</si>
  <si>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</si>
  <si>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</si>
  <si>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</si>
  <si>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</si>
  <si>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</si>
  <si>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</si>
  <si>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</si>
  <si>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</si>
  <si>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</si>
  <si>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</si>
  <si>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</si>
  <si>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</si>
  <si>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</si>
  <si>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</si>
  <si>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</si>
  <si>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</si>
  <si>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</si>
  <si>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</si>
  <si>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</si>
  <si>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</si>
  <si>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</si>
  <si>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</si>
  <si>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</si>
  <si>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</si>
  <si>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</si>
  <si>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</si>
  <si>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</si>
  <si>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</si>
  <si>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</si>
  <si>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</si>
  <si>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</si>
  <si>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</si>
  <si>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</si>
  <si>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</si>
  <si>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</si>
  <si>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</si>
  <si>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</si>
  <si>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</si>
  <si>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</si>
  <si>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</si>
  <si>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</si>
  <si>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</si>
  <si>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</si>
  <si>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</si>
  <si>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</si>
  <si>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</si>
  <si>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</si>
  <si>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</si>
  <si>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</si>
  <si>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</si>
  <si>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</si>
  <si>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</si>
  <si>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</si>
  <si>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</si>
  <si>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</si>
  <si>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</si>
  <si>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</si>
  <si>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</si>
  <si>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</si>
  <si>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</si>
  <si>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</si>
  <si>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</si>
  <si>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</si>
  <si>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</si>
  <si>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</si>
  <si>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</si>
  <si>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</si>
  <si>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</si>
  <si>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</si>
  <si>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</si>
  <si>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</si>
  <si>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</si>
  <si>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</si>
  <si>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</si>
  <si>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</si>
  <si>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</si>
  <si>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</si>
  <si>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</si>
  <si>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</si>
  <si>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</si>
  <si>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</si>
  <si>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</si>
  <si>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</si>
  <si>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</si>
  <si>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</si>
  <si>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</si>
  <si>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</si>
  <si>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</si>
  <si>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</si>
  <si>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</si>
  <si>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</si>
  <si>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</si>
  <si>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</si>
  <si>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</si>
  <si>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</si>
  <si>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</si>
  <si>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</si>
  <si>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</si>
  <si>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</si>
  <si>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</si>
  <si>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</si>
  <si>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</si>
  <si>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</si>
  <si>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</si>
  <si>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</si>
  <si>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</si>
  <si>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</si>
  <si>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</si>
  <si>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</si>
  <si>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</si>
  <si>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</si>
  <si>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</si>
  <si>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</si>
  <si>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</si>
  <si>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</si>
  <si>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</si>
  <si>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</si>
  <si>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</si>
  <si>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</si>
  <si>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</si>
  <si>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</si>
  <si>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</si>
  <si>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</si>
  <si>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</si>
  <si>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</si>
  <si>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</si>
  <si>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</si>
  <si>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</si>
  <si>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</si>
  <si>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</si>
  <si>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</si>
  <si>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</si>
  <si>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</si>
  <si>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</si>
  <si>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</si>
  <si>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</si>
  <si>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</si>
  <si>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</si>
  <si>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</si>
  <si>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</si>
  <si>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</si>
  <si>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</si>
  <si>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</si>
  <si>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</si>
  <si>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</si>
  <si>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</si>
  <si>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</si>
  <si>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</si>
  <si>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</si>
  <si>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</si>
  <si>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</si>
  <si>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</si>
  <si>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</si>
  <si>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</si>
  <si>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</si>
  <si>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</si>
  <si>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</si>
  <si>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</si>
  <si>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</si>
  <si>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</si>
  <si>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</si>
  <si>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</si>
  <si>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</si>
  <si>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</si>
  <si>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</si>
  <si>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</si>
  <si>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</si>
  <si>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</si>
  <si>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</si>
  <si>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</si>
  <si>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</si>
  <si>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</si>
  <si>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</si>
  <si>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</si>
  <si>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</si>
  <si>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</si>
  <si>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</si>
  <si>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</si>
  <si>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</si>
  <si>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</si>
  <si>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</si>
  <si>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</si>
  <si>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</si>
  <si>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</si>
  <si>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</si>
  <si>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</si>
  <si>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</si>
  <si>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</si>
  <si>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</si>
  <si>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</si>
  <si>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</si>
  <si>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</si>
  <si>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</si>
  <si>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</si>
  <si>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</si>
  <si>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</si>
  <si>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</si>
  <si>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</si>
  <si>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</si>
  <si>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</si>
  <si>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</si>
  <si>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</si>
  <si>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</si>
  <si>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</si>
  <si>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</si>
  <si>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</si>
  <si>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</si>
  <si>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</si>
  <si>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</si>
  <si>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</si>
  <si>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</si>
  <si>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</si>
  <si>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</si>
  <si>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</si>
  <si>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</si>
  <si>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</si>
  <si>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</si>
  <si>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</si>
  <si>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</si>
  <si>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</si>
  <si>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</si>
  <si>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</si>
  <si>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</si>
  <si>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</si>
  <si>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</si>
  <si>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</si>
  <si>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</si>
  <si>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</si>
  <si>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</si>
  <si>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</si>
  <si>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</si>
  <si>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</si>
  <si>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</si>
  <si>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</si>
  <si>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</si>
  <si>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</si>
  <si>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</si>
  <si>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</si>
  <si>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</si>
  <si>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</si>
  <si>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</si>
  <si>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</si>
  <si>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</si>
  <si>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</si>
  <si>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</si>
  <si>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</si>
  <si>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</si>
  <si>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</si>
  <si>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</si>
  <si>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</si>
  <si>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</si>
  <si>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</si>
  <si>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</si>
  <si>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</si>
  <si>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</si>
  <si>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</si>
  <si>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</si>
  <si>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</si>
  <si>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</si>
  <si>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</si>
  <si>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</si>
  <si>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</si>
  <si>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</si>
  <si>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</si>
  <si>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</si>
  <si>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</si>
  <si>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</si>
  <si>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</si>
  <si>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</si>
  <si>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</si>
  <si>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</si>
  <si>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</si>
  <si>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</si>
  <si>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</si>
  <si>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</si>
  <si>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</si>
  <si>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</si>
  <si>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</si>
  <si>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</si>
  <si>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</si>
  <si>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</si>
  <si>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</si>
  <si>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</si>
  <si>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</si>
  <si>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</si>
  <si>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</si>
  <si>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</si>
  <si>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</si>
  <si>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</si>
  <si>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</si>
  <si>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</si>
  <si>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</si>
  <si>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</si>
  <si>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</si>
  <si>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</si>
  <si>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</si>
  <si>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</si>
  <si>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</si>
  <si>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</si>
  <si>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</si>
  <si>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</si>
  <si>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</si>
  <si>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</si>
  <si>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</si>
  <si>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</si>
  <si>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</si>
  <si>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</si>
  <si>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</si>
  <si>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</si>
  <si>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</si>
  <si>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</si>
  <si>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</si>
  <si>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</si>
  <si>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</si>
  <si>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</si>
  <si>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</si>
  <si>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</si>
  <si>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</si>
  <si>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</si>
  <si>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</si>
  <si>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</si>
  <si>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</si>
  <si>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</si>
  <si>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</si>
  <si>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</si>
  <si>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</si>
  <si>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</si>
  <si>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</si>
  <si>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</si>
  <si>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</si>
  <si>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</si>
  <si>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</si>
  <si>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</si>
  <si>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</si>
  <si>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</si>
  <si>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</si>
  <si>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</si>
  <si>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</si>
  <si>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</si>
  <si>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</si>
  <si>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</si>
  <si>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</si>
  <si>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</si>
  <si>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</si>
  <si>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</si>
  <si>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</si>
  <si>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</si>
  <si>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</si>
  <si>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</si>
  <si>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</si>
  <si>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</si>
  <si>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</si>
  <si>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</si>
  <si>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</si>
  <si>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</si>
  <si>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</si>
  <si>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</si>
  <si>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</si>
  <si>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</si>
  <si>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</si>
  <si>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</si>
  <si>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</si>
  <si>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</si>
  <si>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</si>
  <si>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</si>
  <si>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</si>
  <si>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</si>
  <si>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</si>
  <si>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</si>
  <si>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</si>
  <si>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</si>
  <si>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</si>
  <si>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</si>
  <si>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</si>
  <si>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</si>
  <si>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</si>
  <si>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</si>
  <si>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</si>
  <si>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</si>
  <si>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</si>
  <si>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</si>
  <si>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</si>
  <si>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</si>
  <si>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</si>
  <si>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</si>
  <si>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</si>
  <si>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</si>
  <si>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</si>
  <si>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</si>
  <si>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</si>
  <si>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</si>
  <si>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</si>
  <si>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</si>
  <si>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</si>
  <si>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</si>
  <si>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</si>
  <si>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</si>
  <si>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</si>
  <si>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</si>
  <si>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</si>
  <si>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</si>
  <si>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</si>
  <si>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</si>
  <si>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</si>
  <si>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</si>
  <si>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</si>
  <si>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</si>
  <si>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</si>
  <si>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</si>
  <si>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</si>
  <si>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</si>
  <si>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</si>
  <si>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</si>
  <si>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</si>
  <si>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</si>
  <si>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</si>
  <si>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</si>
  <si>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</si>
  <si>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</si>
  <si>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</si>
  <si>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</si>
  <si>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</si>
  <si>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</si>
  <si>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</si>
  <si>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</si>
  <si>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</si>
  <si>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</si>
  <si>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</si>
  <si>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</si>
  <si>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</si>
  <si>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</si>
  <si>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</si>
  <si>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</si>
  <si>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</si>
  <si>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</si>
  <si>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</si>
  <si>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</si>
  <si>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</si>
  <si>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</si>
  <si>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</si>
  <si>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</si>
  <si>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</si>
  <si>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</si>
  <si>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</si>
  <si>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</si>
  <si>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</si>
  <si>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</si>
  <si>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</si>
  <si>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</si>
  <si>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</si>
  <si>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</si>
  <si>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</si>
  <si>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</si>
  <si>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</si>
  <si>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</si>
  <si>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</si>
  <si>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</si>
  <si>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</si>
  <si>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</si>
  <si>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</si>
  <si>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</si>
  <si>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</si>
  <si>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</si>
  <si>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</si>
  <si>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</si>
  <si>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</si>
  <si>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</si>
  <si>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</si>
  <si>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</si>
  <si>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</si>
  <si>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</si>
  <si>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</si>
  <si>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</si>
  <si>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</si>
  <si>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</si>
  <si>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</si>
  <si>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</si>
  <si>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</si>
  <si>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</si>
  <si>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</si>
  <si>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</si>
  <si>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</si>
  <si>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</si>
  <si>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</si>
  <si>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</si>
  <si>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</si>
  <si>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</si>
  <si>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</si>
  <si>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</si>
  <si>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</si>
  <si>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</si>
  <si>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</si>
  <si>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</si>
  <si>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</si>
  <si>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</si>
  <si>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</si>
  <si>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</si>
  <si>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</si>
  <si>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</si>
  <si>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</si>
  <si>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</si>
  <si>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</si>
  <si>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</si>
  <si>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</si>
  <si>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</si>
  <si>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</si>
  <si>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</si>
  <si>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</si>
  <si>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</si>
  <si>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</si>
  <si>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</si>
  <si>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</si>
  <si>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</si>
  <si>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</si>
  <si>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</si>
  <si>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</si>
  <si>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</si>
  <si>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</si>
  <si>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</si>
  <si>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</si>
  <si>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</si>
  <si>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</si>
  <si>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</si>
  <si>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</si>
  <si>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</si>
  <si>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</si>
  <si>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</si>
  <si>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</si>
  <si>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</si>
  <si>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</si>
  <si>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</si>
  <si>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</si>
  <si>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</si>
  <si>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</si>
  <si>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</si>
  <si>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</si>
  <si>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</si>
  <si>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</si>
  <si>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</si>
  <si>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</si>
  <si>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</si>
  <si>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</si>
  <si>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</si>
  <si>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</si>
  <si>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</si>
  <si>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</si>
  <si>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</si>
  <si>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</si>
  <si>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</si>
  <si>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</si>
  <si>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</si>
  <si>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</si>
  <si>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</si>
  <si>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</si>
  <si>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</si>
  <si>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</si>
  <si>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</si>
  <si>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</si>
  <si>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</si>
  <si>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</si>
  <si>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</si>
  <si>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</si>
  <si>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</si>
  <si>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</si>
  <si>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</si>
  <si>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</si>
  <si>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</si>
  <si>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</si>
  <si>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</si>
  <si>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</si>
  <si>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</si>
  <si>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</si>
  <si>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</si>
  <si>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</si>
  <si>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</si>
  <si>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</si>
  <si>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</si>
  <si>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</si>
  <si>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</si>
  <si>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</si>
  <si>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</si>
  <si>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</si>
  <si>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</si>
  <si>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</si>
  <si>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</si>
  <si>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</si>
  <si>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</si>
  <si>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</si>
  <si>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</si>
  <si>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</si>
  <si>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</si>
  <si>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</si>
  <si>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</si>
  <si>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</si>
  <si>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</si>
  <si>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</si>
  <si>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</si>
  <si>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</si>
  <si>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</si>
  <si>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</si>
  <si>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</si>
  <si>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</si>
  <si>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</si>
  <si>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</si>
  <si>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</si>
  <si>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</si>
  <si>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</si>
  <si>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</si>
  <si>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</si>
  <si>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</si>
  <si>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</si>
  <si>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</si>
  <si>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</si>
  <si>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</si>
  <si>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</si>
  <si>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</si>
  <si>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</si>
  <si>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</si>
  <si>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</si>
  <si>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</si>
  <si>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</si>
  <si>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</si>
  <si>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</si>
  <si>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</si>
  <si>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</si>
  <si>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</si>
  <si>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</si>
  <si>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</si>
  <si>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</si>
  <si>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</si>
  <si>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</si>
  <si>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</si>
  <si>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</si>
  <si>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</si>
  <si>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</si>
  <si>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</si>
  <si>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</si>
  <si>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</si>
  <si>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</si>
  <si>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</si>
  <si>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</si>
  <si>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</si>
  <si>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</si>
  <si>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</si>
  <si>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</si>
  <si>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</si>
  <si>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</si>
  <si>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</si>
  <si>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</si>
  <si>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</si>
  <si>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</si>
  <si>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</si>
  <si>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</si>
  <si>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</si>
  <si>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</si>
  <si>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</si>
  <si>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</si>
  <si>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</si>
  <si>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</si>
  <si>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</si>
  <si>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</si>
  <si>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</si>
  <si>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</si>
  <si>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</si>
  <si>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</si>
  <si>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</si>
  <si>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</si>
  <si>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</si>
  <si>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</si>
  <si>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</si>
  <si>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</si>
  <si>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</si>
  <si>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</si>
  <si>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</si>
  <si>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</si>
  <si>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</si>
  <si>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</si>
  <si>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</si>
  <si>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</si>
  <si>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</si>
  <si>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</si>
  <si>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</si>
  <si>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</si>
  <si>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</si>
  <si>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</si>
  <si>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</si>
  <si>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</si>
  <si>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</si>
  <si>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</si>
  <si>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</si>
  <si>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</si>
  <si>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</si>
  <si>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</si>
  <si>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</si>
  <si>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</si>
  <si>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</si>
  <si>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</si>
  <si>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</si>
  <si>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</si>
  <si>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</si>
  <si>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</si>
  <si>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</si>
  <si>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</si>
  <si>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</si>
  <si>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</si>
  <si>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</si>
  <si>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</si>
  <si>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</si>
  <si>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</si>
  <si>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</si>
  <si>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</si>
  <si>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</si>
  <si>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</si>
  <si>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</si>
  <si>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</si>
  <si>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</si>
  <si>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</si>
  <si>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</si>
  <si>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</si>
  <si>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</si>
  <si>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</si>
  <si>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</si>
  <si>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</si>
  <si>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</si>
  <si>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</si>
  <si>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</si>
  <si>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</si>
  <si>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</si>
  <si>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</si>
  <si>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</si>
  <si>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</si>
  <si>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</si>
  <si>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</si>
  <si>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</si>
  <si>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</si>
  <si>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</si>
  <si>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</si>
  <si>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</si>
  <si>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</si>
  <si>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</si>
  <si>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</si>
  <si>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</si>
  <si>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</si>
  <si>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</si>
  <si>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</si>
  <si>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</si>
  <si>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</si>
  <si>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</si>
  <si>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</si>
  <si>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</si>
  <si>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</si>
  <si>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</si>
  <si>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</si>
  <si>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</si>
  <si>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</si>
  <si>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</si>
  <si>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</si>
  <si>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</si>
  <si>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</si>
  <si>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</si>
  <si>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</si>
  <si>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</si>
  <si>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</si>
  <si>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</si>
  <si>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</si>
  <si>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</si>
  <si>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</si>
  <si>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</si>
  <si>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</si>
  <si>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</si>
  <si>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</si>
  <si>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</si>
  <si>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</si>
  <si>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</si>
  <si>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</si>
  <si>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</si>
  <si>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</si>
  <si>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</si>
  <si>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</si>
  <si>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</si>
  <si>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</si>
  <si>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</si>
  <si>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</si>
  <si>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</si>
  <si>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</si>
  <si>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</si>
  <si>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</si>
  <si>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</si>
  <si>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</si>
  <si>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</si>
  <si>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</si>
  <si>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</si>
  <si>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</si>
  <si>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</si>
  <si>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</si>
  <si>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</si>
  <si>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</si>
  <si>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</si>
  <si>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</si>
  <si>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</si>
  <si>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</si>
  <si>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</si>
  <si>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</si>
  <si>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</si>
  <si>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</si>
  <si>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</si>
  <si>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</si>
  <si>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</si>
  <si>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</si>
  <si>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</si>
  <si>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</si>
  <si>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</si>
  <si>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</si>
  <si>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</si>
  <si>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</si>
  <si>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</si>
  <si>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</si>
  <si>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</si>
  <si>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</si>
  <si>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</si>
  <si>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</si>
  <si>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</si>
  <si>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</si>
  <si>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</si>
  <si>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</si>
  <si>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</si>
  <si>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</si>
  <si>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</si>
  <si>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</si>
  <si>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</si>
  <si>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</si>
  <si>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</si>
  <si>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</si>
  <si>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</si>
  <si>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</si>
  <si>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</si>
  <si>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</si>
  <si>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</si>
  <si>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</si>
  <si>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</si>
  <si>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</si>
  <si>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</si>
  <si>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</si>
  <si>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</si>
  <si>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</si>
  <si>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</si>
  <si>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</si>
  <si>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</si>
  <si>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</si>
  <si>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</si>
  <si>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</si>
  <si>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</si>
  <si>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</si>
  <si>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</si>
  <si>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</si>
  <si>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</si>
  <si>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</si>
  <si>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</si>
  <si>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</si>
  <si>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</si>
  <si>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</si>
  <si>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</si>
  <si>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</si>
  <si>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</si>
  <si>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</si>
  <si>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</si>
  <si>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</si>
  <si>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</si>
  <si>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</si>
  <si>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</si>
  <si>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</si>
  <si>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</si>
  <si>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</si>
  <si>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</si>
  <si>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</si>
  <si>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</si>
  <si>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</si>
  <si>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</si>
  <si>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</si>
  <si>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</si>
  <si>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</si>
  <si>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</si>
  <si>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</si>
  <si>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</si>
  <si>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</si>
  <si>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</si>
  <si>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</si>
  <si>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</si>
  <si>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</si>
  <si>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</si>
  <si>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</si>
  <si>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</si>
  <si>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</si>
  <si>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</si>
  <si>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</si>
  <si>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</si>
  <si>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</si>
  <si>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</si>
  <si>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</si>
  <si>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</si>
  <si>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</si>
  <si>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</si>
  <si>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</si>
  <si>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</si>
  <si>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</si>
  <si>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</si>
  <si>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</si>
  <si>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</si>
  <si>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</si>
  <si>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</si>
  <si>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</si>
  <si>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</si>
  <si>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</si>
  <si>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</si>
  <si>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</si>
  <si>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</si>
  <si>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</si>
  <si>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</si>
  <si>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</si>
  <si>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</si>
  <si>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</si>
  <si>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</si>
  <si>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</si>
  <si>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</si>
  <si>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</si>
  <si>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</si>
  <si>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</si>
  <si>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</si>
  <si>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</si>
  <si>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</si>
  <si>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</si>
  <si>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</si>
  <si>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</si>
  <si>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</si>
  <si>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</si>
  <si>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</si>
  <si>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</si>
  <si>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</si>
  <si>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</si>
  <si>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</si>
  <si>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</si>
  <si>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</si>
  <si>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</si>
  <si>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</si>
  <si>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</si>
  <si>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</si>
  <si>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</si>
  <si>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</si>
  <si>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</si>
  <si>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</si>
  <si>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</si>
  <si>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</si>
  <si>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</si>
  <si>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</si>
  <si>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</si>
  <si>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</si>
  <si>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</si>
  <si>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</si>
  <si>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</si>
  <si>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</si>
  <si>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</si>
  <si>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</si>
  <si>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</si>
  <si>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</si>
  <si>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</si>
  <si>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</si>
  <si>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</si>
  <si>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</si>
  <si>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</si>
  <si>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</si>
  <si>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</si>
  <si>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</si>
  <si>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</si>
  <si>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</si>
  <si>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</si>
  <si>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</si>
  <si>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</si>
  <si>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</si>
  <si>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</si>
  <si>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</si>
  <si>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</si>
  <si>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</si>
  <si>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</si>
  <si>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</si>
  <si>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</si>
  <si>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</si>
  <si>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</si>
  <si>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</si>
  <si>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</si>
  <si>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</si>
  <si>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</si>
  <si>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</si>
  <si>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</si>
  <si>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</si>
  <si>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</si>
  <si>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</si>
  <si>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</si>
  <si>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</si>
  <si>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</si>
  <si>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</si>
  <si>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</si>
  <si>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</si>
  <si>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</si>
  <si>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</si>
  <si>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</si>
  <si>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</si>
  <si>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</si>
  <si>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</si>
  <si>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</si>
  <si>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</si>
  <si>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</si>
  <si>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</si>
  <si>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</si>
  <si>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</si>
  <si>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</si>
  <si>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</si>
  <si>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</si>
  <si>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</si>
  <si>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</si>
  <si>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</si>
  <si>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</si>
  <si>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</si>
  <si>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</si>
  <si>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</si>
  <si>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</si>
  <si>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</si>
  <si>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</si>
  <si>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</si>
  <si>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</si>
  <si>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</si>
  <si>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</si>
  <si>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</si>
  <si>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</si>
  <si>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</si>
  <si>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</si>
  <si>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</si>
  <si>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</si>
  <si>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</si>
  <si>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</si>
  <si>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</si>
  <si>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</si>
  <si>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</si>
  <si>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</si>
  <si>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</si>
  <si>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</si>
  <si>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</si>
  <si>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</si>
  <si>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</si>
  <si>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</si>
  <si>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</si>
  <si>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</si>
  <si>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</si>
  <si>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</si>
  <si>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</si>
  <si>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</si>
  <si>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</si>
  <si>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</si>
  <si>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</si>
  <si>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</si>
  <si>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</si>
  <si>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</si>
  <si>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</si>
  <si>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</si>
  <si>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</si>
  <si>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</si>
  <si>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</si>
  <si>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</si>
  <si>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</si>
  <si>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</si>
  <si>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</si>
  <si>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</si>
  <si>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</si>
  <si>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</si>
  <si>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</si>
  <si>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</si>
  <si>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</si>
  <si>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</si>
  <si>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</si>
  <si>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</si>
  <si>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</si>
  <si>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</si>
  <si>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</si>
  <si>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</si>
  <si>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</si>
  <si>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</si>
  <si>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</si>
  <si>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</si>
  <si>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</si>
  <si>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</si>
  <si>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</si>
  <si>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</si>
  <si>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</si>
  <si>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</si>
  <si>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</si>
  <si>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</si>
  <si>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</si>
  <si>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</si>
  <si>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</si>
  <si>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</si>
  <si>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</si>
  <si>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</si>
  <si>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</si>
  <si>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</si>
  <si>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</si>
  <si>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</si>
  <si>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</si>
  <si>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</si>
  <si>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</si>
  <si>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</si>
  <si>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</si>
  <si>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</si>
  <si>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</si>
  <si>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</si>
  <si>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</si>
  <si>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</si>
  <si>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</si>
  <si>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</si>
  <si>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</si>
  <si>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</si>
  <si>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</si>
  <si>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</si>
  <si>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</si>
  <si>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</si>
  <si>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</si>
  <si>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</si>
  <si>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</si>
  <si>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</si>
  <si>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</si>
  <si>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</si>
  <si>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</si>
  <si>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</si>
  <si>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</si>
  <si>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</si>
  <si>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</si>
  <si>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</si>
  <si>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</si>
  <si>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</si>
  <si>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</si>
  <si>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</si>
  <si>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</si>
  <si>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</si>
  <si>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</si>
  <si>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</si>
  <si>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</si>
  <si>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</si>
  <si>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</si>
  <si>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</si>
  <si>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</si>
  <si>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</si>
  <si>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</si>
  <si>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</si>
  <si>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</si>
  <si>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</si>
  <si>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</si>
  <si>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</si>
  <si>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</si>
  <si>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</si>
  <si>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</si>
  <si>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</si>
  <si>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</si>
  <si>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</si>
  <si>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</si>
  <si>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</si>
  <si>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</si>
  <si>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</si>
  <si>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</si>
  <si>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</si>
  <si>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</si>
  <si>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</si>
  <si>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</si>
  <si>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</si>
  <si>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</si>
  <si>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</si>
  <si>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</si>
  <si>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</si>
  <si>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</si>
  <si>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</si>
  <si>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</si>
  <si>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</si>
  <si>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</si>
  <si>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</si>
  <si>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</si>
  <si>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</si>
  <si>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</si>
  <si>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</si>
  <si>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</si>
  <si>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</si>
  <si>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</si>
  <si>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</si>
  <si>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</si>
  <si>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</si>
  <si>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</si>
  <si>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</si>
  <si>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</si>
  <si>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</si>
  <si>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</si>
  <si>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</si>
  <si>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</si>
  <si>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</si>
  <si>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</si>
  <si>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</si>
  <si>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</si>
  <si>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</si>
  <si>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</si>
  <si>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</si>
  <si>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</si>
  <si>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</si>
  <si>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</si>
  <si>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</si>
  <si>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</si>
  <si>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</si>
  <si>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</si>
  <si>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</si>
  <si>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</si>
  <si>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</si>
  <si>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</si>
  <si>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</si>
  <si>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</si>
  <si>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</si>
  <si>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</si>
  <si>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</si>
  <si>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</si>
  <si>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</si>
  <si>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</si>
  <si>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</si>
  <si>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</si>
  <si>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</si>
  <si>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</si>
  <si>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</si>
  <si>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</si>
  <si>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</si>
  <si>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</si>
  <si>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</si>
  <si>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</si>
  <si>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</si>
  <si>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</si>
  <si>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</si>
  <si>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</si>
  <si>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</si>
  <si>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</si>
  <si>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</si>
  <si>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</si>
  <si>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</si>
  <si>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</si>
  <si>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</si>
  <si>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</si>
  <si>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</si>
  <si>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</si>
  <si>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</si>
  <si>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</si>
  <si>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</si>
  <si>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</si>
  <si>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</si>
  <si>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</si>
  <si>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</si>
  <si>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</si>
  <si>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</si>
  <si>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</si>
  <si>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</si>
  <si>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</si>
  <si>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</si>
  <si>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</si>
  <si>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</si>
  <si>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</si>
  <si>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</si>
  <si>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</si>
  <si>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</si>
  <si>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</si>
  <si>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</si>
  <si>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</si>
  <si>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</si>
  <si>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</si>
  <si>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</si>
  <si>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</si>
  <si>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</si>
  <si>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</si>
  <si>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</si>
  <si>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</si>
  <si>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</si>
  <si>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</si>
  <si>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</si>
  <si>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</si>
  <si>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</si>
  <si>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</si>
  <si>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</si>
  <si>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</si>
  <si>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</si>
  <si>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</si>
  <si>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</si>
  <si>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</si>
  <si>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</si>
  <si>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</si>
  <si>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</si>
  <si>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</si>
  <si>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</si>
  <si>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</si>
  <si>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</si>
  <si>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</si>
  <si>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</si>
  <si>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</si>
  <si>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</si>
  <si>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</si>
  <si>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</si>
  <si>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</si>
  <si>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</si>
  <si>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</si>
  <si>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</si>
  <si>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</si>
  <si>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</si>
  <si>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</si>
  <si>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</si>
  <si>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</si>
  <si>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</si>
  <si>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</si>
  <si>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</si>
  <si>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</si>
  <si>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</si>
  <si>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</si>
  <si>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</si>
  <si>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</si>
  <si>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</si>
  <si>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</si>
  <si>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</si>
  <si>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</si>
  <si>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</si>
  <si>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</si>
  <si>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</si>
  <si>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</si>
  <si>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</si>
  <si>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</si>
  <si>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</si>
  <si>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</si>
  <si>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</si>
  <si>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</si>
  <si>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</si>
  <si>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</si>
  <si>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</si>
  <si>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</si>
  <si>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</si>
  <si>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</si>
  <si>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</si>
  <si>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</si>
  <si>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</si>
  <si>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</si>
  <si>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</si>
  <si>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</si>
  <si>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</si>
  <si>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</si>
  <si>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</si>
  <si>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</si>
  <si>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</si>
  <si>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</si>
  <si>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</si>
  <si>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</si>
  <si>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</si>
  <si>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</si>
  <si>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</si>
  <si>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</si>
  <si>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</si>
  <si>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</si>
  <si>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</si>
  <si>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</si>
  <si>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</si>
  <si>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</si>
  <si>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</si>
  <si>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</si>
  <si>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</si>
  <si>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</si>
  <si>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</si>
  <si>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</si>
  <si>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</si>
  <si>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</si>
  <si>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</si>
  <si>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</si>
  <si>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</si>
  <si>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</si>
  <si>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</si>
  <si>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</si>
  <si>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</si>
  <si>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</si>
  <si>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</si>
  <si>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</si>
  <si>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</si>
  <si>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</si>
  <si>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</si>
  <si>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</si>
  <si>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</si>
  <si>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</si>
  <si>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</si>
  <si>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</si>
  <si>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</si>
  <si>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</si>
  <si>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</si>
  <si>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</si>
  <si>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</si>
  <si>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</si>
  <si>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</si>
  <si>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</si>
  <si>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</si>
  <si>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</si>
  <si>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</si>
  <si>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</si>
  <si>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</si>
  <si>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</si>
  <si>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</si>
  <si>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</si>
  <si>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</si>
  <si>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</si>
  <si>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</si>
  <si>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</si>
  <si>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</si>
  <si>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</si>
  <si>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</si>
  <si>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</si>
  <si>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</si>
  <si>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</si>
  <si>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</si>
  <si>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</si>
  <si>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</si>
  <si>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</si>
  <si>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</si>
  <si>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</si>
  <si>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</si>
  <si>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</si>
  <si>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</si>
  <si>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</si>
  <si>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</si>
  <si>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</si>
  <si>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</si>
  <si>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</si>
  <si>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</si>
  <si>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</si>
  <si>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</si>
  <si>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</si>
  <si>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</si>
  <si>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</si>
  <si>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</si>
  <si>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</si>
  <si>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</si>
  <si>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</si>
  <si>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</si>
  <si>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</si>
  <si>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</si>
  <si>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</si>
  <si>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</si>
  <si>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</si>
  <si>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</si>
  <si>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</si>
  <si>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</si>
  <si>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</si>
  <si>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</si>
  <si>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</si>
  <si>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</si>
  <si>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</si>
  <si>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</si>
  <si>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</si>
  <si>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</si>
  <si>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</si>
  <si>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</si>
  <si>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</si>
  <si>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</si>
  <si>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</si>
  <si>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</si>
  <si>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</si>
  <si>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</si>
  <si>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</si>
  <si>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</si>
  <si>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</si>
  <si>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</si>
  <si>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</si>
  <si>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</si>
  <si>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</si>
  <si>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</si>
  <si>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</si>
  <si>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</si>
  <si>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</si>
  <si>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</si>
  <si>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</si>
  <si>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</si>
  <si>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</si>
  <si>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</si>
  <si>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</si>
  <si>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</si>
  <si>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</si>
  <si>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</si>
  <si>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</si>
  <si>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</si>
  <si>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</si>
  <si>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</si>
  <si>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</si>
  <si>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</si>
  <si>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</si>
  <si>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</si>
  <si>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</si>
  <si>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</si>
  <si>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</si>
  <si>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</si>
  <si>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</si>
  <si>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</si>
  <si>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</si>
  <si>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</si>
  <si>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</si>
  <si>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</si>
  <si>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</si>
  <si>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</si>
  <si>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</si>
  <si>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</si>
  <si>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</si>
  <si>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</si>
  <si>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</si>
  <si>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</si>
  <si>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</si>
  <si>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</si>
  <si>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</si>
  <si>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</si>
  <si>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</si>
  <si>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</si>
  <si>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</si>
  <si>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</si>
  <si>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</si>
  <si>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</si>
  <si>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</si>
  <si>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</si>
  <si>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</si>
  <si>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</si>
  <si>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</si>
  <si>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</si>
  <si>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</si>
  <si>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</si>
  <si>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</si>
  <si>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</si>
  <si>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</si>
  <si>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</si>
  <si>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</si>
  <si>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</si>
  <si>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</si>
  <si>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</si>
  <si>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</si>
  <si>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</si>
  <si>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</si>
  <si>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</si>
  <si>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</si>
  <si>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</si>
  <si>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</si>
  <si>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</si>
  <si>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</si>
  <si>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</si>
  <si>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</si>
  <si>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</si>
  <si>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</si>
  <si>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</si>
  <si>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</si>
  <si>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</si>
  <si>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</si>
  <si>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</si>
  <si>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</si>
  <si>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</si>
  <si>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</si>
  <si>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</si>
  <si>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</si>
  <si>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</si>
  <si>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</si>
  <si>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</si>
  <si>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</si>
  <si>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</si>
  <si>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</si>
  <si>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</si>
  <si>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</si>
  <si>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</si>
  <si>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</si>
  <si>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</si>
  <si>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</si>
  <si>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</si>
  <si>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</si>
  <si>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</si>
  <si>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</si>
  <si>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</si>
  <si>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</si>
  <si>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</si>
  <si>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</si>
  <si>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</si>
  <si>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</si>
  <si>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</si>
  <si>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</si>
  <si>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</si>
  <si>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</si>
  <si>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</si>
  <si>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</si>
  <si>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</si>
  <si>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</si>
  <si>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</si>
  <si>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</si>
  <si>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</si>
  <si>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</si>
  <si>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</si>
  <si>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</si>
  <si>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</si>
  <si>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</si>
  <si>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</si>
  <si>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</si>
  <si>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</si>
  <si>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</si>
  <si>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</si>
  <si>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</si>
  <si>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</si>
  <si>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</si>
  <si>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</si>
  <si>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</si>
  <si>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</si>
  <si>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</si>
  <si>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</si>
  <si>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</si>
  <si>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</si>
  <si>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</si>
  <si>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</si>
  <si>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</si>
  <si>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</si>
  <si>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</si>
  <si>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</si>
  <si>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</si>
  <si>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</si>
  <si>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</si>
  <si>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</si>
  <si>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</si>
  <si>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</si>
  <si>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</si>
  <si>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</si>
  <si>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</si>
  <si>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</si>
  <si>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</si>
  <si>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</si>
  <si>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</si>
  <si>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</si>
  <si>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</si>
  <si>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</si>
  <si>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</si>
  <si>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</si>
  <si>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</si>
  <si>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</si>
  <si>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</si>
  <si>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</si>
  <si>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</si>
  <si>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</si>
  <si>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</si>
  <si>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</si>
  <si>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</si>
  <si>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</si>
  <si>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</si>
  <si>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</si>
  <si>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</si>
  <si>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</si>
  <si>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</si>
  <si>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</si>
  <si>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</si>
  <si>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</si>
  <si>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</si>
  <si>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</si>
  <si>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</si>
  <si>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</si>
  <si>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</si>
  <si>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</si>
  <si>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</si>
  <si>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</si>
  <si>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</si>
  <si>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</si>
  <si>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</si>
  <si>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</si>
  <si>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</si>
  <si>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</si>
  <si>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</si>
  <si>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</si>
  <si>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</si>
  <si>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</si>
  <si>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</si>
  <si>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</si>
  <si>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</si>
  <si>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</si>
  <si>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</si>
  <si>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</si>
  <si>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</si>
  <si>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</si>
  <si>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</si>
  <si>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</si>
  <si>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</si>
  <si>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</si>
  <si>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</si>
  <si>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</si>
  <si>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</si>
  <si>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</si>
  <si>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</si>
  <si>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</si>
  <si>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</si>
  <si>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</si>
  <si>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</si>
  <si>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</si>
  <si>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</si>
  <si>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</si>
  <si>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</si>
  <si>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</si>
  <si>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</si>
  <si>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</si>
  <si>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</si>
  <si>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</si>
  <si>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</si>
  <si>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</si>
  <si>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</si>
  <si>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</si>
  <si>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</si>
  <si>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</si>
  <si>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</si>
  <si>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</si>
  <si>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</si>
  <si>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</si>
  <si>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</si>
  <si>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</si>
  <si>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</si>
  <si>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</si>
  <si>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</si>
  <si>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</si>
  <si>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</si>
  <si>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</si>
  <si>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</si>
  <si>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</si>
  <si>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</si>
  <si>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</si>
  <si>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</si>
  <si>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</si>
  <si>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</si>
  <si>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</si>
  <si>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</si>
  <si>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</si>
  <si>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</si>
  <si>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</si>
  <si>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</si>
  <si>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</si>
  <si>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</si>
  <si>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</si>
  <si>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</si>
  <si>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</si>
  <si>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</si>
  <si>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</si>
  <si>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</si>
  <si>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</si>
  <si>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</si>
  <si>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</si>
  <si>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</si>
  <si>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</si>
  <si>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</si>
  <si>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</si>
  <si>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</si>
  <si>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</si>
  <si>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</si>
  <si>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</si>
  <si>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</si>
  <si>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</si>
  <si>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</si>
  <si>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</si>
  <si>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</si>
  <si>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</si>
  <si>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</si>
  <si>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</si>
  <si>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</si>
  <si>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</si>
  <si>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</si>
  <si>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</si>
  <si>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</si>
  <si>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</si>
  <si>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</si>
  <si>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</si>
  <si>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</si>
  <si>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</si>
  <si>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</si>
  <si>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</si>
  <si>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</si>
  <si>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</si>
  <si>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</si>
  <si>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</si>
  <si>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</si>
  <si>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</si>
  <si>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</si>
  <si>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</si>
  <si>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</si>
  <si>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</si>
  <si>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</si>
  <si>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</si>
  <si>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</si>
  <si>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</si>
  <si>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</si>
  <si>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</si>
  <si>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</si>
  <si>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</si>
  <si>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</si>
  <si>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</si>
  <si>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</si>
  <si>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</si>
  <si>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</si>
  <si>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</si>
  <si>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</si>
  <si>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</si>
  <si>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</si>
  <si>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</si>
  <si>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</si>
  <si>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</si>
  <si>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</si>
  <si>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</si>
  <si>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</si>
  <si>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</si>
  <si>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</si>
  <si>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</si>
  <si>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</si>
  <si>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</si>
  <si>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</si>
  <si>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</si>
  <si>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</si>
  <si>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</si>
  <si>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</si>
  <si>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</si>
  <si>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</si>
  <si>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</si>
  <si>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</si>
  <si>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</si>
  <si>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</si>
  <si>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</si>
  <si>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</si>
  <si>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</si>
  <si>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</si>
  <si>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</si>
  <si>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</si>
  <si>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</si>
  <si>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</si>
  <si>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</si>
  <si>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</si>
  <si>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</si>
  <si>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</si>
  <si>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</si>
  <si>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</si>
  <si>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</si>
  <si>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</si>
  <si>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</si>
  <si>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</si>
  <si>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</si>
  <si>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</si>
  <si>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</si>
  <si>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</si>
  <si>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</si>
  <si>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</si>
  <si>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</si>
  <si>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</si>
  <si>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</si>
  <si>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</si>
  <si>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</si>
  <si>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</si>
  <si>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</si>
  <si>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</si>
  <si>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</si>
  <si>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</si>
  <si>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</si>
  <si>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</si>
  <si>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</si>
  <si>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</si>
  <si>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</si>
  <si>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</si>
  <si>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</si>
  <si>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</si>
  <si>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</si>
  <si>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</si>
  <si>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</si>
  <si>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</si>
  <si>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</si>
  <si>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</si>
  <si>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</si>
  <si>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</si>
  <si>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</si>
  <si>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</si>
  <si>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</si>
  <si>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</si>
  <si>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</si>
  <si>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</si>
  <si>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</si>
  <si>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</si>
  <si>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</si>
  <si>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</si>
  <si>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</si>
  <si>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</si>
  <si>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</si>
  <si>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</si>
  <si>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</si>
  <si>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</si>
  <si>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</si>
  <si>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</si>
  <si>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</si>
  <si>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</si>
  <si>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</si>
  <si>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</si>
  <si>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</si>
  <si>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</si>
  <si>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</si>
  <si>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</si>
  <si>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</si>
  <si>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</si>
  <si>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</si>
  <si>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</si>
  <si>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</si>
  <si>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</si>
  <si>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</si>
  <si>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</si>
  <si>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</si>
  <si>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</si>
  <si>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</si>
  <si>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</si>
  <si>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</si>
  <si>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</si>
  <si>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</si>
  <si>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</si>
  <si>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</si>
  <si>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</si>
  <si>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</si>
  <si>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</si>
  <si>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</si>
  <si>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</si>
  <si>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</si>
  <si>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</si>
  <si>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</si>
  <si>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</si>
  <si>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</si>
  <si>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</si>
  <si>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</si>
  <si>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</si>
  <si>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</si>
  <si>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</si>
  <si>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</si>
  <si>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</si>
  <si>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</si>
  <si>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</si>
  <si>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</si>
  <si>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</si>
  <si>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</si>
  <si>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</si>
  <si>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</si>
  <si>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</si>
  <si>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</si>
  <si>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</si>
  <si>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</si>
  <si>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</si>
  <si>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</si>
  <si>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</si>
  <si>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</si>
  <si>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</si>
  <si>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</si>
  <si>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</si>
  <si>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</si>
  <si>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</si>
  <si>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</si>
  <si>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</si>
  <si>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</si>
  <si>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</si>
  <si>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</si>
  <si>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</si>
  <si>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</si>
  <si>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</si>
  <si>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</si>
  <si>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</si>
  <si>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</si>
  <si>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</si>
  <si>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</si>
  <si>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</si>
  <si>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</si>
  <si>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</si>
  <si>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</si>
  <si>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</si>
  <si>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</si>
  <si>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</si>
  <si>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</si>
  <si>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</si>
  <si>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</si>
  <si>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</si>
  <si>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</si>
  <si>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</si>
  <si>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</si>
  <si>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</si>
  <si>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</si>
  <si>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</si>
  <si>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</si>
  <si>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</si>
  <si>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</si>
  <si>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</si>
  <si>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</si>
  <si>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</si>
  <si>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</si>
  <si>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</si>
  <si>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</si>
  <si>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</si>
  <si>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</si>
  <si>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</si>
  <si>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</si>
  <si>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</si>
  <si>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</si>
  <si>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</si>
  <si>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</si>
  <si>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</si>
  <si>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</si>
  <si>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</si>
  <si>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</si>
  <si>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</si>
  <si>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</si>
  <si>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</si>
  <si>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</si>
  <si>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</si>
  <si>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</si>
  <si>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</si>
  <si>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</si>
  <si>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</si>
  <si>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</si>
  <si>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</si>
  <si>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</si>
  <si>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</si>
  <si>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</si>
  <si>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</si>
  <si>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</si>
  <si>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</si>
  <si>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</si>
  <si>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</si>
  <si>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</si>
  <si>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</si>
  <si>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</si>
  <si>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</si>
  <si>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</si>
  <si>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</si>
  <si>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</si>
  <si>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</si>
  <si>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</si>
  <si>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</si>
  <si>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</si>
  <si>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</si>
  <si>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</si>
  <si>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</si>
  <si>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</si>
  <si>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</si>
  <si>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</si>
  <si>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</si>
  <si>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</si>
  <si>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</si>
  <si>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</si>
  <si>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</si>
  <si>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</si>
  <si>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</si>
  <si>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</si>
  <si>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</si>
  <si>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</si>
  <si>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</si>
  <si>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</si>
  <si>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</si>
  <si>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</si>
  <si>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</si>
  <si>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</si>
  <si>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</si>
  <si>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</si>
  <si>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</si>
  <si>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</si>
  <si>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</si>
  <si>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</si>
  <si>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</si>
  <si>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</si>
  <si>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</si>
  <si>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</si>
  <si>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</si>
  <si>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</si>
  <si>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</si>
  <si>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</si>
  <si>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</si>
  <si>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</si>
  <si>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</si>
  <si>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</si>
  <si>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</si>
  <si>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</si>
  <si>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</si>
  <si>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</si>
  <si>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</si>
  <si>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</si>
  <si>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</si>
  <si>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</si>
  <si>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</si>
  <si>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</si>
  <si>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</si>
  <si>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</si>
  <si>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</si>
  <si>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</si>
  <si>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</si>
  <si>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</si>
  <si>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</si>
  <si>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</si>
  <si>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</si>
  <si>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</si>
  <si>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</si>
  <si>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</si>
  <si>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</si>
  <si>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</si>
  <si>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</si>
  <si>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</si>
  <si>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</si>
  <si>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</si>
  <si>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</si>
  <si>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</si>
  <si>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</si>
  <si>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</si>
  <si>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</si>
  <si>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</si>
  <si>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</si>
  <si>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</si>
  <si>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</si>
  <si>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</si>
  <si>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</si>
  <si>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</si>
  <si>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</si>
  <si>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</si>
  <si>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</si>
  <si>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</si>
  <si>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</si>
  <si>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</si>
  <si>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</si>
  <si>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</si>
  <si>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</si>
  <si>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</si>
  <si>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</si>
  <si>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</si>
  <si>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</si>
  <si>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</si>
  <si>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</si>
  <si>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</si>
  <si>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</si>
  <si>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</si>
  <si>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</si>
  <si>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</si>
  <si>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</si>
  <si>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</si>
  <si>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</si>
  <si>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</si>
  <si>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</si>
  <si>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</si>
  <si>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</si>
  <si>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</si>
  <si>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</si>
  <si>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</si>
  <si>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</si>
  <si>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</si>
  <si>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</si>
  <si>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</si>
  <si>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</si>
  <si>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</si>
  <si>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</si>
  <si>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</si>
  <si>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</si>
  <si>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</si>
  <si>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</si>
  <si>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</si>
  <si>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</si>
  <si>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</si>
  <si>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</si>
  <si>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</si>
  <si>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</si>
  <si>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</si>
  <si>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</si>
  <si>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</si>
  <si>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</si>
  <si>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</si>
  <si>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</si>
  <si>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</si>
  <si>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</si>
  <si>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</si>
  <si>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</si>
  <si>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</si>
  <si>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</si>
  <si>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</si>
  <si>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</si>
  <si>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</si>
  <si>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</si>
  <si>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</si>
  <si>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</si>
  <si>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</si>
  <si>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</si>
  <si>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</si>
  <si>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</si>
  <si>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</si>
  <si>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</si>
  <si>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</si>
  <si>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</si>
  <si>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</si>
  <si>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</si>
  <si>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</si>
  <si>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</si>
  <si>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</si>
  <si>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</si>
  <si>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</si>
  <si>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</si>
  <si>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</si>
  <si>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</si>
  <si>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</si>
  <si>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</si>
  <si>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</si>
  <si>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</si>
  <si>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</si>
  <si>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</si>
  <si>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</si>
  <si>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</si>
  <si>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</si>
  <si>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</si>
  <si>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</si>
  <si>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</si>
  <si>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</si>
  <si>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</si>
  <si>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</si>
  <si>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</si>
  <si>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</si>
  <si>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</si>
  <si>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</si>
  <si>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</si>
  <si>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</si>
  <si>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</si>
  <si>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</si>
  <si>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</si>
  <si>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</si>
  <si>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</si>
  <si>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</si>
  <si>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</si>
  <si>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</si>
  <si>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</si>
  <si>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</si>
  <si>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</si>
  <si>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</si>
  <si>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</si>
  <si>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</si>
  <si>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</si>
  <si>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</si>
  <si>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</si>
  <si>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</si>
  <si>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</si>
  <si>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</si>
  <si>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</si>
  <si>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</si>
  <si>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</si>
  <si>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</si>
  <si>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</si>
  <si>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</si>
  <si>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</si>
  <si>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</si>
  <si>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</si>
  <si>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</si>
  <si>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</si>
  <si>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</si>
  <si>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</si>
  <si>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</si>
  <si>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</si>
  <si>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</si>
  <si>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</si>
  <si>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</si>
  <si>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</si>
  <si>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</si>
  <si>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</si>
  <si>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</si>
  <si>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</si>
  <si>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</si>
  <si>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</si>
  <si>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</si>
  <si>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</si>
  <si>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</si>
  <si>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</si>
  <si>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</si>
  <si>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</si>
  <si>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</si>
  <si>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</si>
  <si>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</si>
  <si>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</si>
  <si>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</si>
  <si>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</si>
  <si>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</si>
  <si>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</si>
  <si>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</si>
  <si>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</si>
  <si>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</si>
  <si>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</si>
  <si>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</si>
  <si>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</si>
  <si>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</si>
  <si>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</si>
  <si>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</si>
  <si>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</si>
  <si>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</si>
  <si>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</si>
  <si>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</si>
  <si>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</si>
  <si>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</si>
  <si>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</si>
  <si>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</si>
  <si>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</si>
  <si>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</si>
  <si>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</si>
  <si>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</si>
  <si>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</si>
  <si>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</si>
  <si>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</si>
  <si>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</si>
  <si>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</si>
  <si>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</si>
  <si>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</si>
  <si>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</si>
  <si>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</si>
  <si>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</si>
  <si>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</si>
  <si>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</si>
  <si>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</si>
  <si>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</si>
  <si>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</si>
  <si>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</si>
  <si>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</si>
  <si>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</si>
  <si>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</si>
  <si>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</si>
  <si>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</si>
  <si>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</si>
  <si>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</si>
  <si>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</si>
  <si>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</si>
  <si>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</si>
  <si>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</si>
  <si>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</si>
  <si>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</si>
  <si>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</si>
  <si>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</si>
  <si>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</si>
  <si>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</si>
  <si>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</si>
  <si>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</si>
  <si>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</si>
  <si>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</si>
  <si>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</si>
  <si>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</si>
  <si>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</si>
  <si>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</si>
  <si>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</si>
  <si>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</si>
  <si>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</si>
  <si>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</si>
  <si>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</si>
  <si>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</si>
  <si>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</si>
  <si>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</si>
  <si>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</si>
  <si>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</si>
  <si>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</si>
  <si>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</si>
  <si>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</si>
  <si>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</si>
  <si>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</si>
  <si>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</si>
  <si>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</si>
  <si>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</si>
  <si>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</si>
  <si>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</si>
  <si>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</si>
  <si>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</si>
  <si>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</si>
  <si>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</si>
  <si>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</si>
  <si>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</si>
  <si>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</si>
  <si>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</si>
  <si>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</si>
  <si>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</si>
  <si>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</si>
  <si>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</si>
  <si>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</si>
  <si>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</si>
  <si>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</si>
  <si>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</si>
  <si>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</si>
  <si>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</si>
  <si>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</si>
  <si>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</si>
  <si>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</si>
  <si>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</si>
  <si>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</si>
  <si>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</si>
  <si>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</si>
  <si>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</si>
  <si>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</si>
  <si>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</si>
  <si>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</si>
  <si>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</si>
  <si>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</si>
  <si>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</si>
  <si>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</si>
  <si>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</si>
  <si>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</si>
  <si>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</si>
  <si>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</si>
  <si>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</si>
  <si>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</si>
  <si>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</si>
  <si>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</si>
  <si>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</si>
  <si>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</si>
  <si>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</si>
  <si>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</si>
  <si>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</si>
  <si>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</si>
  <si>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</si>
  <si>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</si>
  <si>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</si>
  <si>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</si>
  <si>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</si>
  <si>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</si>
  <si>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</si>
  <si>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</si>
  <si>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</si>
  <si>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</si>
  <si>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</si>
  <si>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</si>
  <si>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</si>
  <si>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</si>
  <si>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</si>
  <si>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</si>
  <si>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</si>
  <si>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</si>
  <si>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</si>
  <si>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</si>
  <si>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</si>
  <si>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</si>
  <si>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</si>
  <si>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</si>
  <si>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</si>
  <si>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</si>
  <si>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</si>
  <si>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</si>
  <si>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</si>
  <si>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</si>
  <si>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</si>
  <si>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</si>
  <si>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</si>
  <si>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</si>
  <si>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</si>
  <si>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</si>
  <si>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</si>
  <si>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</si>
  <si>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</si>
  <si>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</si>
  <si>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</si>
  <si>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</si>
  <si>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</si>
  <si>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</si>
  <si>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</si>
  <si>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</si>
  <si>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</si>
  <si>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</si>
  <si>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</si>
  <si>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</si>
  <si>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</si>
  <si>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</si>
  <si>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</si>
  <si>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</si>
  <si>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</si>
  <si>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</si>
  <si>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</si>
  <si>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</si>
  <si>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</si>
  <si>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</si>
  <si>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</si>
  <si>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</si>
  <si>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</si>
  <si>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</si>
  <si>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</si>
  <si>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</si>
  <si>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</si>
  <si>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</si>
  <si>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</si>
  <si>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</si>
  <si>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</si>
  <si>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</si>
  <si>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</si>
  <si>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</si>
  <si>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</si>
  <si>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</si>
  <si>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</si>
  <si>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</si>
  <si>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</si>
  <si>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</si>
  <si>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</si>
  <si>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</si>
  <si>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</si>
  <si>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</si>
  <si>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</si>
  <si>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</si>
  <si>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</si>
  <si>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</si>
  <si>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</si>
  <si>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</si>
  <si>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</si>
  <si>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</si>
  <si>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</si>
  <si>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</si>
  <si>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</si>
  <si>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</si>
  <si>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</si>
  <si>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</si>
  <si>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</si>
  <si>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</si>
  <si>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</si>
  <si>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</si>
  <si>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</si>
  <si>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</si>
  <si>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</si>
  <si>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</si>
  <si>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</si>
  <si>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</si>
  <si>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</si>
  <si>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</si>
  <si>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</si>
  <si>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</si>
  <si>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</si>
  <si>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</si>
  <si>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</si>
  <si>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</si>
  <si>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</si>
  <si>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</si>
  <si>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</si>
  <si>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</si>
  <si>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</si>
  <si>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</si>
  <si>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</si>
  <si>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</si>
  <si>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</si>
  <si>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</si>
  <si>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</si>
  <si>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</si>
  <si>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</si>
  <si>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</si>
  <si>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</si>
  <si>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</si>
  <si>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</si>
  <si>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</si>
  <si>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</si>
  <si>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</si>
  <si>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</si>
  <si>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</si>
  <si>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</si>
  <si>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</si>
  <si>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</si>
  <si>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</si>
  <si>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</si>
  <si>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</si>
  <si>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</si>
  <si>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</si>
  <si>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</si>
  <si>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</si>
  <si>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</si>
  <si>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</si>
  <si>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</si>
  <si>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</si>
  <si>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</si>
  <si>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</si>
  <si>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</si>
  <si>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</si>
  <si>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</si>
  <si>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</si>
  <si>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</si>
  <si>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</si>
  <si>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</si>
  <si>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</si>
  <si>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</si>
  <si>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</si>
  <si>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</si>
  <si>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</si>
  <si>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</si>
  <si>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</si>
  <si>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</si>
  <si>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</si>
  <si>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</si>
  <si>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</si>
  <si>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</si>
  <si>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</si>
  <si>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</si>
  <si>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</si>
  <si>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</si>
  <si>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</si>
  <si>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</si>
  <si>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</si>
  <si>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</si>
  <si>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</si>
  <si>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</si>
  <si>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</si>
  <si>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</si>
  <si>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</si>
  <si>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</si>
  <si>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</si>
  <si>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</si>
  <si>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</si>
  <si>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</si>
  <si>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</si>
  <si>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</si>
  <si>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</si>
  <si>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</si>
  <si>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</si>
  <si>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</si>
  <si>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</si>
  <si>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</si>
  <si>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</si>
  <si>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</si>
  <si>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</si>
  <si>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</si>
  <si>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</si>
  <si>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</si>
  <si>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</si>
  <si>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</si>
  <si>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</si>
  <si>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</si>
  <si>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</si>
  <si>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</si>
  <si>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</si>
  <si>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</si>
  <si>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</si>
  <si>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</si>
  <si>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</si>
  <si>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</si>
  <si>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</si>
  <si>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</si>
  <si>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</si>
  <si>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</si>
  <si>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</si>
  <si>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</si>
  <si>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</si>
  <si>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</si>
  <si>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</si>
  <si>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</si>
  <si>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</si>
  <si>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</si>
  <si>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</si>
  <si>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</si>
  <si>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</si>
  <si>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</si>
  <si>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</si>
  <si>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</si>
  <si>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</si>
  <si>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</si>
  <si>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</si>
  <si>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</si>
  <si>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</si>
  <si>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</si>
  <si>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</si>
  <si>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</si>
  <si>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</si>
  <si>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</si>
  <si>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</si>
  <si>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</si>
  <si>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</si>
  <si>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</si>
  <si>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</si>
  <si>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</si>
  <si>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</si>
  <si>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</si>
  <si>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</si>
  <si>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</si>
  <si>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</si>
  <si>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</si>
  <si>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</si>
  <si>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</si>
  <si>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</si>
  <si>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</si>
  <si>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</si>
  <si>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</si>
  <si>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</si>
  <si>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</si>
  <si>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</si>
  <si>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</si>
  <si>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</si>
  <si>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</si>
  <si>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</si>
  <si>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</si>
  <si>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</si>
  <si>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</si>
  <si>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</si>
  <si>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</si>
  <si>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</si>
  <si>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</si>
  <si>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</si>
  <si>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</si>
  <si>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</si>
  <si>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</si>
  <si>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</si>
  <si>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</si>
  <si>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</si>
  <si>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</si>
  <si>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</si>
  <si>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</si>
  <si>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</si>
  <si>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</si>
  <si>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</si>
  <si>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</si>
  <si>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</si>
  <si>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</si>
  <si>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</si>
  <si>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</si>
  <si>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</si>
  <si>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</si>
  <si>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</si>
  <si>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</si>
  <si>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</si>
  <si>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</si>
  <si>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</si>
  <si>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</si>
  <si>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</si>
  <si>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</si>
  <si>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</si>
  <si>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</si>
  <si>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</si>
  <si>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</si>
  <si>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</si>
  <si>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</si>
  <si>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</si>
  <si>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</si>
  <si>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</si>
  <si>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</si>
  <si>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</si>
  <si>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</si>
  <si>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</si>
  <si>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</si>
  <si>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</si>
  <si>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</si>
  <si>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</si>
  <si>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</si>
  <si>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</si>
  <si>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</si>
  <si>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</si>
  <si>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</si>
  <si>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</si>
  <si>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</si>
  <si>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</si>
  <si>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</si>
  <si>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</si>
  <si>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</si>
  <si>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</si>
  <si>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</si>
  <si>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</si>
  <si>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</si>
  <si>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</si>
  <si>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</si>
  <si>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</si>
  <si>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</si>
  <si>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</si>
  <si>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</si>
  <si>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</si>
  <si>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</si>
  <si>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</si>
  <si>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</si>
  <si>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</si>
  <si>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</si>
  <si>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</si>
  <si>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</si>
  <si>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</si>
  <si>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</si>
  <si>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</si>
  <si>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</si>
  <si>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</si>
  <si>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</si>
  <si>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</si>
  <si>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</si>
  <si>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</si>
  <si>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</si>
  <si>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</si>
  <si>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</si>
  <si>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</si>
  <si>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</si>
  <si>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</si>
  <si>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</si>
  <si>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</si>
  <si>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</si>
  <si>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</si>
  <si>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</si>
  <si>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</si>
  <si>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</si>
  <si>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</si>
  <si>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</si>
  <si>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</si>
  <si>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</si>
  <si>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</si>
  <si>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</si>
  <si>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</si>
  <si>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</si>
  <si>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</si>
  <si>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</si>
  <si>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</si>
  <si>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</si>
  <si>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</si>
  <si>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</si>
  <si>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</si>
  <si>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</si>
  <si>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</si>
  <si>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</si>
  <si>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</si>
  <si>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</si>
  <si>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</si>
  <si>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</si>
  <si>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</si>
  <si>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</si>
  <si>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</si>
  <si>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</si>
  <si>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</si>
  <si>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</si>
  <si>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</si>
  <si>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</si>
  <si>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</si>
  <si>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</si>
  <si>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</si>
  <si>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</si>
  <si>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</si>
  <si>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</si>
  <si>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</si>
  <si>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</si>
  <si>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</si>
  <si>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</si>
  <si>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</si>
  <si>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</si>
  <si>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</si>
  <si>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</si>
  <si>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</si>
  <si>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</si>
  <si>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</si>
  <si>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</si>
  <si>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</si>
  <si>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</si>
  <si>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</si>
  <si>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</si>
  <si>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</si>
  <si>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</si>
  <si>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</si>
  <si>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</si>
  <si>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</si>
  <si>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</si>
  <si>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</si>
  <si>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</si>
  <si>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</si>
  <si>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</si>
  <si>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</si>
  <si>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</si>
  <si>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</si>
  <si>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</si>
  <si>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</si>
  <si>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</si>
  <si>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</si>
  <si>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</si>
  <si>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</si>
  <si>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</si>
  <si>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</si>
  <si>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</si>
  <si>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</si>
  <si>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</si>
  <si>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</si>
  <si>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</si>
  <si>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</si>
  <si>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</si>
  <si>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</si>
  <si>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</si>
  <si>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</si>
  <si>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</si>
  <si>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</si>
  <si>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</si>
  <si>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</si>
  <si>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</si>
  <si>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</si>
  <si>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</si>
  <si>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</si>
  <si>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</si>
  <si>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</si>
  <si>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</si>
  <si>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</si>
  <si>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</si>
  <si>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</si>
  <si>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</si>
  <si>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</si>
  <si>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</si>
  <si>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</si>
  <si>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</si>
  <si>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</si>
  <si>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</si>
  <si>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</si>
  <si>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</si>
  <si>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</si>
  <si>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</si>
  <si>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</si>
  <si>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</si>
  <si>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</si>
  <si>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</si>
  <si>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</si>
  <si>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</si>
  <si>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</si>
  <si>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</si>
  <si>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</si>
  <si>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</si>
  <si>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</si>
  <si>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</si>
  <si>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</si>
  <si>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</si>
  <si>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</si>
  <si>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</si>
  <si>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</si>
  <si>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</si>
  <si>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</si>
  <si>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</si>
  <si>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</si>
  <si>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</si>
  <si>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</si>
  <si>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</si>
  <si>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</si>
  <si>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</si>
  <si>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</si>
  <si>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</si>
  <si>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</si>
  <si>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</si>
  <si>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</si>
  <si>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</si>
  <si>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</si>
  <si>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</si>
  <si>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</si>
  <si>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</si>
  <si>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</si>
  <si>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</si>
  <si>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</si>
  <si>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</si>
  <si>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</si>
  <si>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</si>
  <si>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</si>
  <si>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</si>
  <si>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</si>
  <si>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</si>
  <si>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</si>
  <si>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</si>
  <si>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</si>
  <si>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</si>
  <si>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</si>
  <si>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</si>
  <si>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</si>
  <si>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</si>
  <si>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</si>
  <si>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</si>
  <si>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</si>
  <si>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</si>
  <si>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</si>
  <si>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</si>
  <si>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</si>
  <si>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</si>
  <si>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</si>
  <si>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</si>
  <si>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</si>
  <si>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</si>
  <si>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</si>
  <si>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</si>
  <si>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</si>
  <si>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</si>
  <si>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</si>
  <si>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</si>
  <si>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</si>
  <si>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</si>
  <si>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</si>
  <si>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</si>
  <si>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</si>
  <si>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</si>
  <si>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</si>
  <si>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</si>
  <si>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</si>
  <si>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</si>
  <si>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</si>
  <si>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</si>
  <si>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</si>
  <si>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</si>
  <si>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</si>
  <si>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</si>
  <si>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</si>
  <si>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</si>
  <si>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</si>
  <si>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</si>
  <si>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</si>
  <si>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</si>
  <si>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</si>
  <si>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</si>
  <si>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</si>
  <si>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</si>
  <si>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</si>
  <si>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</si>
  <si>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</si>
  <si>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</si>
  <si>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</si>
  <si>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</si>
  <si>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</si>
  <si>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</si>
  <si>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</si>
  <si>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</si>
  <si>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</si>
  <si>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</si>
  <si>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</si>
  <si>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</si>
  <si>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</si>
  <si>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</si>
  <si>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</si>
  <si>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</si>
  <si>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</si>
  <si>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</si>
  <si>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</si>
  <si>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</si>
  <si>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</si>
  <si>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</si>
  <si>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</si>
  <si>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</si>
  <si>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</si>
  <si>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</si>
  <si>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</si>
  <si>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</si>
  <si>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</si>
  <si>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</si>
  <si>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</si>
  <si>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</si>
  <si>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</si>
  <si>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</si>
  <si>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</si>
  <si>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</si>
  <si>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</si>
  <si>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</si>
  <si>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</si>
  <si>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</si>
  <si>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</si>
  <si>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</si>
  <si>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</si>
  <si>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</si>
  <si>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</si>
  <si>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</si>
  <si>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</si>
  <si>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</si>
  <si>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</si>
  <si>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</si>
  <si>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</si>
  <si>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</si>
  <si>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</si>
  <si>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</si>
  <si>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</si>
  <si>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</si>
  <si>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</si>
  <si>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</si>
  <si>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</si>
  <si>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</si>
  <si>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</si>
  <si>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</si>
  <si>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</si>
  <si>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</si>
  <si>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</si>
  <si>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</si>
  <si>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</si>
  <si>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</si>
  <si>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</si>
  <si>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</si>
  <si>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</si>
  <si>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</si>
  <si>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</si>
  <si>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</si>
  <si>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</si>
  <si>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</si>
  <si>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</si>
  <si>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</si>
  <si>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</si>
  <si>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</si>
  <si>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</si>
  <si>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</si>
  <si>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</si>
  <si>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</si>
  <si>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</si>
  <si>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</si>
  <si>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</si>
  <si>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</si>
  <si>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</si>
  <si>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</si>
  <si>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</si>
  <si>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</si>
  <si>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</si>
  <si>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</si>
  <si>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</si>
  <si>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</si>
  <si>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</si>
  <si>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</si>
  <si>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</si>
  <si>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</si>
  <si>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</si>
  <si>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</si>
  <si>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</si>
  <si>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</si>
  <si>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</si>
  <si>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</si>
  <si>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</si>
  <si>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</si>
  <si>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</si>
  <si>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</si>
  <si>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</si>
  <si>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</si>
  <si>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</si>
  <si>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</si>
  <si>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</si>
  <si>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</si>
  <si>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</si>
  <si>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</si>
  <si>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</si>
  <si>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</si>
  <si>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</si>
  <si>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</si>
  <si>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</si>
  <si>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</si>
  <si>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</si>
  <si>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</si>
  <si>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</si>
  <si>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</si>
  <si>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</si>
  <si>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</si>
  <si>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</si>
  <si>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</si>
  <si>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</si>
  <si>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</si>
  <si>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</si>
  <si>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</si>
  <si>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</si>
  <si>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</si>
  <si>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</si>
  <si>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</si>
  <si>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</si>
  <si>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</si>
  <si>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</si>
  <si>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</si>
  <si>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</si>
  <si>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</si>
  <si>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</si>
  <si>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</si>
  <si>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</si>
  <si>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</si>
  <si>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</si>
  <si>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</si>
  <si>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</si>
  <si>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</si>
  <si>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</si>
  <si>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</si>
  <si>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</si>
  <si>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</si>
  <si>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</si>
  <si>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</si>
  <si>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</si>
  <si>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</si>
  <si>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</si>
  <si>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</si>
  <si>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</si>
  <si>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</si>
  <si>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</si>
  <si>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</si>
  <si>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</si>
  <si>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</si>
  <si>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</si>
  <si>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</si>
  <si>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</si>
  <si>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</si>
  <si>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</si>
  <si>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</si>
  <si>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</si>
  <si>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</si>
  <si>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</si>
  <si>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</si>
  <si>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</si>
  <si>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</si>
  <si>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</si>
  <si>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</si>
  <si>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</si>
  <si>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</si>
  <si>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</si>
  <si>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</si>
  <si>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</si>
  <si>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</si>
  <si>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</si>
  <si>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</si>
  <si>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</si>
  <si>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</si>
  <si>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</si>
  <si>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</si>
  <si>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</si>
  <si>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</si>
  <si>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</si>
  <si>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</si>
  <si>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</si>
  <si>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</si>
  <si>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</si>
  <si>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</si>
  <si>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</si>
  <si>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</si>
  <si>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</si>
  <si>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</si>
  <si>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</si>
  <si>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</si>
  <si>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</si>
  <si>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</si>
  <si>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</si>
  <si>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</si>
  <si>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</si>
  <si>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</si>
  <si>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</si>
  <si>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</si>
  <si>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</si>
  <si>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</si>
  <si>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</si>
  <si>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</si>
  <si>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</si>
  <si>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</si>
  <si>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</si>
  <si>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</si>
  <si>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</si>
  <si>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</si>
  <si>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</si>
  <si>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</si>
  <si>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</si>
  <si>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</si>
  <si>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</si>
  <si>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</si>
  <si>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</si>
  <si>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</si>
  <si>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</si>
  <si>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</si>
  <si>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</si>
  <si>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</si>
  <si>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</si>
  <si>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</si>
  <si>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</si>
  <si>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</si>
  <si>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</si>
  <si>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</si>
  <si>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</si>
  <si>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</si>
  <si>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</si>
  <si>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</si>
  <si>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</si>
  <si>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</si>
  <si>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</si>
  <si>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</si>
  <si>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</si>
  <si>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</si>
  <si>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</si>
  <si>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</si>
  <si>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</si>
  <si>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</si>
  <si>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</si>
  <si>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</si>
  <si>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</si>
  <si>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</si>
  <si>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</si>
  <si>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</si>
  <si>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</si>
  <si>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</si>
  <si>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</si>
  <si>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</si>
  <si>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</si>
  <si>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</si>
  <si>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</si>
  <si>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</si>
  <si>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</si>
  <si>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</si>
  <si>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</si>
  <si>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</si>
  <si>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</si>
  <si>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</si>
  <si>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</si>
  <si>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</si>
  <si>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</si>
  <si>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</si>
  <si>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</si>
  <si>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</si>
  <si>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</si>
  <si>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</si>
  <si>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</si>
  <si>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</si>
  <si>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</si>
  <si>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</si>
  <si>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</si>
  <si>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</si>
  <si>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</si>
  <si>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</si>
  <si>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</si>
  <si>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</si>
  <si>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</si>
  <si>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</si>
  <si>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</si>
  <si>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</si>
  <si>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</si>
  <si>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</si>
  <si>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</si>
  <si>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</si>
  <si>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</si>
  <si>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</si>
  <si>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</si>
  <si>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</si>
  <si>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</si>
  <si>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</si>
  <si>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</si>
  <si>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</si>
  <si>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</si>
  <si>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</si>
  <si>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</si>
  <si>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</si>
  <si>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</si>
  <si>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</si>
  <si>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</si>
  <si>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</si>
  <si>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</si>
  <si>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</si>
  <si>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</si>
  <si>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</si>
  <si>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</si>
  <si>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</si>
  <si>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</si>
  <si>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</si>
  <si>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</si>
  <si>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</si>
  <si>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</si>
  <si>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</si>
  <si>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</si>
  <si>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</si>
  <si>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</si>
  <si>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</si>
  <si>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</si>
  <si>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</si>
  <si>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</si>
  <si>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</si>
  <si>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</si>
  <si>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</si>
  <si>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</si>
  <si>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</si>
  <si>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</si>
  <si>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</si>
  <si>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</si>
  <si>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</si>
  <si>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</si>
  <si>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</si>
  <si>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</si>
  <si>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</si>
  <si>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</si>
  <si>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</si>
  <si>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</si>
  <si>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</si>
  <si>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</si>
  <si>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</si>
  <si>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</si>
  <si>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</si>
  <si>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</si>
  <si>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</si>
  <si>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</si>
  <si>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</si>
  <si>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</si>
  <si>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</si>
  <si>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</si>
  <si>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</si>
  <si>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</si>
  <si>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</si>
  <si>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</si>
  <si>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</si>
  <si>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</si>
  <si>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</si>
  <si>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</si>
  <si>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</si>
  <si>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</si>
  <si>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</si>
  <si>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</si>
  <si>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</si>
  <si>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</si>
  <si>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</si>
  <si>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</si>
  <si>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</si>
  <si>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</si>
  <si>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</si>
  <si>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</si>
  <si>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</si>
  <si>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</si>
  <si>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</si>
  <si>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</si>
  <si>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</si>
  <si>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</si>
  <si>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</si>
  <si>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</si>
  <si>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</si>
  <si>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</si>
  <si>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</si>
  <si>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</si>
  <si>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</si>
  <si>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</si>
  <si>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</si>
  <si>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</si>
  <si>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</si>
  <si>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</si>
  <si>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</si>
  <si>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</si>
  <si>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</si>
  <si>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</si>
  <si>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</si>
  <si>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</si>
  <si>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</si>
  <si>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</si>
  <si>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</si>
  <si>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</si>
  <si>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</si>
  <si>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</si>
  <si>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</si>
  <si>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</si>
  <si>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</si>
  <si>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</si>
  <si>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</si>
  <si>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</si>
  <si>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</si>
  <si>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</si>
  <si>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</si>
  <si>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</si>
  <si>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</si>
  <si>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</si>
  <si>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</si>
  <si>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</si>
  <si>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</si>
  <si>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</si>
  <si>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</si>
  <si>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</si>
  <si>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</si>
  <si>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</si>
  <si>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</si>
  <si>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</si>
  <si>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</si>
  <si>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</si>
  <si>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</si>
  <si>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</si>
  <si>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</si>
  <si>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</si>
  <si>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</si>
  <si>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</si>
  <si>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</si>
  <si>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</si>
  <si>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</si>
  <si>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</si>
  <si>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</si>
  <si>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</si>
  <si>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</si>
  <si>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</si>
  <si>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</si>
  <si>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</si>
  <si>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</si>
  <si>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</si>
  <si>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</si>
  <si>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</si>
  <si>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</si>
  <si>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</si>
  <si>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</si>
  <si>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</si>
  <si>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</si>
  <si>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</si>
  <si>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</si>
  <si>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</si>
  <si>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</si>
  <si>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</si>
  <si>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</si>
  <si>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</si>
  <si>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</si>
  <si>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</si>
  <si>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</si>
  <si>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</si>
  <si>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</si>
  <si>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</si>
  <si>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</si>
  <si>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</si>
  <si>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</si>
  <si>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</si>
  <si>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</si>
  <si>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</si>
  <si>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</si>
  <si>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</si>
  <si>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</si>
  <si>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</si>
  <si>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</si>
  <si>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</si>
  <si>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</si>
  <si>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</si>
  <si>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</si>
  <si>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</si>
  <si>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</si>
  <si>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</si>
  <si>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</si>
  <si>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</si>
  <si>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</si>
  <si>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</si>
  <si>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</si>
  <si>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</si>
  <si>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</si>
  <si>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</si>
  <si>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</si>
  <si>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</si>
  <si>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</si>
  <si>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</si>
  <si>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</si>
  <si>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</si>
  <si>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</si>
  <si>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</si>
  <si>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</si>
  <si>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</si>
  <si>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</si>
  <si>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</si>
  <si>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</si>
  <si>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</si>
  <si>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</si>
  <si>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</si>
  <si>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</si>
  <si>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</si>
  <si>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</si>
  <si>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</si>
  <si>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</si>
  <si>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</si>
  <si>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</si>
  <si>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</si>
  <si>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</si>
  <si>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</si>
  <si>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</si>
  <si>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</si>
  <si>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</si>
  <si>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</si>
  <si>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</si>
  <si>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</si>
  <si>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</si>
  <si>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</si>
  <si>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</si>
  <si>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</si>
  <si>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</si>
  <si>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</si>
  <si>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</si>
  <si>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</si>
  <si>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</si>
  <si>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</si>
  <si>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</si>
  <si>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</si>
  <si>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</si>
  <si>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</si>
  <si>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</si>
  <si>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</si>
  <si>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</si>
  <si>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</si>
  <si>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</si>
  <si>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</si>
  <si>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</si>
  <si>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</si>
  <si>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</si>
  <si>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</si>
  <si>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</si>
  <si>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</si>
  <si>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</si>
  <si>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</si>
  <si>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</si>
  <si>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</si>
  <si>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</si>
  <si>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</si>
  <si>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</si>
  <si>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</si>
  <si>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</si>
  <si>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</si>
  <si>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</si>
  <si>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</si>
  <si>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</si>
  <si>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</si>
  <si>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</si>
  <si>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</si>
  <si>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</si>
  <si>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</si>
  <si>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</si>
  <si>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</si>
  <si>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</si>
  <si>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</si>
  <si>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</si>
  <si>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</si>
  <si>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</si>
  <si>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</si>
  <si>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</si>
  <si>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</si>
  <si>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</si>
  <si>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</si>
  <si>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</si>
  <si>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</si>
  <si>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</si>
  <si>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</si>
  <si>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</si>
  <si>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</si>
  <si>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</si>
  <si>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</si>
  <si>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</si>
  <si>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</si>
  <si>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</si>
  <si>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</si>
  <si>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</si>
  <si>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</si>
  <si>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</si>
  <si>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</si>
  <si>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</si>
  <si>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</si>
  <si>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</si>
  <si>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</si>
  <si>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</si>
  <si>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</si>
  <si>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</si>
  <si>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</si>
  <si>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</si>
  <si>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</si>
  <si>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</si>
  <si>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</si>
  <si>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</si>
  <si>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</si>
  <si>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</si>
  <si>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</si>
  <si>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</si>
  <si>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</si>
  <si>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</si>
  <si>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</si>
  <si>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</si>
  <si>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</si>
  <si>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</si>
  <si>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</si>
  <si>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</si>
  <si>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</si>
  <si>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</si>
  <si>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</si>
  <si>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</si>
  <si>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</si>
  <si>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</si>
  <si>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</si>
  <si>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</si>
  <si>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</si>
  <si>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</si>
  <si>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</si>
  <si>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</si>
  <si>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</si>
  <si>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</si>
  <si>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</si>
  <si>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</si>
  <si>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</si>
  <si>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</si>
  <si>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</si>
  <si>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</si>
  <si>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</si>
  <si>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</si>
  <si>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</si>
  <si>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</si>
  <si>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</si>
  <si>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</si>
  <si>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</si>
  <si>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</si>
  <si>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</si>
  <si>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</si>
  <si>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</si>
  <si>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</si>
  <si>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</si>
  <si>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</si>
  <si>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</si>
  <si>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</si>
  <si>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</si>
  <si>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</si>
  <si>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</si>
  <si>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</si>
  <si>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</si>
  <si>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</si>
  <si>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</si>
  <si>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</si>
  <si>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</si>
  <si>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</si>
  <si>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</si>
  <si>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</si>
  <si>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</si>
  <si>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</si>
  <si>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</si>
  <si>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</si>
  <si>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</si>
  <si>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</si>
  <si>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</si>
  <si>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</si>
  <si>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</si>
  <si>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</si>
  <si>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</si>
  <si>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</si>
  <si>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</si>
  <si>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</si>
  <si>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</si>
  <si>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</si>
  <si>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</si>
  <si>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</si>
  <si>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</si>
  <si>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</si>
  <si>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</si>
  <si>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</si>
  <si>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</si>
  <si>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</si>
  <si>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</si>
  <si>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</si>
  <si>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</si>
  <si>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</si>
  <si>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</si>
  <si>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</si>
  <si>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</si>
  <si>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</si>
  <si>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</si>
  <si>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</si>
  <si>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</si>
  <si>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</si>
  <si>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</si>
  <si>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</si>
  <si>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</si>
  <si>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</si>
  <si>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</si>
  <si>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</si>
  <si>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</si>
  <si>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</si>
  <si>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</si>
  <si>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</si>
  <si>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</si>
  <si>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</si>
  <si>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</si>
  <si>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</si>
  <si>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</si>
  <si>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</si>
  <si>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</si>
  <si>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</si>
  <si>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</si>
  <si>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</si>
  <si>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</si>
  <si>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</si>
  <si>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</si>
  <si>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</si>
  <si>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</si>
  <si>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</si>
  <si>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</si>
  <si>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</si>
  <si>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</si>
  <si>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</si>
  <si>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</si>
  <si>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</si>
  <si>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</si>
  <si>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</si>
  <si>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</si>
  <si>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</si>
  <si>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</si>
  <si>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</si>
  <si>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</si>
  <si>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</si>
  <si>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</si>
  <si>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</si>
  <si>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</si>
  <si>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</si>
  <si>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</si>
  <si>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</si>
  <si>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</si>
  <si>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</si>
  <si>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</si>
  <si>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</si>
  <si>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</si>
  <si>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</si>
  <si>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</si>
  <si>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</si>
  <si>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</si>
  <si>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</si>
  <si>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</si>
  <si>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</si>
  <si>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</si>
  <si>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</si>
  <si>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</si>
  <si>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</si>
  <si>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</si>
  <si>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</si>
  <si>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</si>
  <si>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</si>
  <si>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</si>
  <si>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</si>
  <si>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</si>
  <si>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</si>
  <si>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</si>
  <si>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</si>
  <si>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</si>
  <si>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</si>
  <si>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</si>
  <si>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</si>
  <si>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</si>
  <si>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</si>
  <si>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</si>
  <si>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</si>
  <si>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</si>
  <si>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</si>
  <si>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</si>
  <si>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</si>
  <si>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</si>
  <si>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</si>
  <si>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</si>
  <si>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</si>
  <si>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</si>
  <si>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</si>
  <si>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</si>
  <si>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</si>
  <si>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</si>
  <si>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</si>
  <si>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</si>
  <si>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</si>
  <si>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</si>
  <si>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</si>
  <si>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</si>
  <si>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</si>
  <si>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</si>
  <si>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</si>
  <si>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</si>
  <si>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</si>
  <si>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</si>
  <si>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</si>
  <si>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</si>
  <si>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</si>
  <si>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</si>
  <si>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</si>
  <si>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</si>
  <si>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</si>
  <si>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</si>
  <si>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</si>
  <si>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</si>
  <si>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</si>
  <si>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</si>
  <si>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</si>
  <si>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</si>
  <si>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</si>
  <si>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</si>
  <si>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</si>
  <si>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</si>
  <si>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</si>
  <si>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</si>
  <si>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</si>
  <si>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</si>
  <si>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</si>
  <si>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</si>
  <si>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</si>
  <si>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</si>
  <si>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</si>
  <si>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</si>
  <si>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</si>
  <si>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</si>
  <si>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</si>
  <si>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</si>
  <si>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</si>
  <si>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</si>
  <si>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</si>
  <si>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</si>
  <si>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</si>
  <si>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</si>
  <si>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</si>
  <si>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</si>
  <si>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</si>
  <si>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</si>
  <si>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</si>
  <si>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</si>
  <si>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</si>
  <si>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</si>
  <si>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</si>
  <si>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</si>
  <si>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</si>
  <si>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</si>
  <si>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</si>
  <si>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</si>
  <si>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</si>
  <si>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</si>
  <si>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</si>
  <si>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</si>
  <si>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</si>
  <si>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</si>
  <si>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</si>
  <si>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</si>
  <si>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</si>
  <si>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</si>
  <si>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</si>
  <si>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</si>
  <si>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</si>
  <si>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</si>
  <si>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</si>
  <si>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</si>
  <si>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</si>
  <si>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</si>
  <si>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</si>
  <si>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</si>
  <si>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</si>
  <si>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</si>
  <si>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</si>
  <si>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</si>
  <si>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</si>
  <si>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</si>
  <si>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</si>
  <si>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</si>
  <si>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</si>
  <si>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</si>
  <si>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</si>
  <si>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</si>
  <si>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</si>
  <si>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</si>
  <si>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</si>
  <si>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</si>
  <si>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</si>
  <si>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</si>
  <si>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</si>
  <si>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</si>
  <si>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</si>
  <si>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</si>
  <si>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</si>
  <si>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</si>
  <si>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</si>
  <si>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</si>
  <si>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</si>
  <si>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</si>
  <si>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</si>
  <si>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</si>
  <si>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</si>
  <si>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</si>
  <si>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</si>
  <si>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</si>
  <si>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</si>
  <si>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</si>
  <si>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</si>
  <si>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</si>
  <si>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</si>
  <si>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</si>
  <si>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</si>
  <si>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</si>
  <si>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</si>
  <si>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</si>
  <si>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</si>
  <si>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</si>
  <si>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</si>
  <si>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</si>
  <si>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</si>
  <si>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</si>
  <si>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</si>
  <si>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</si>
  <si>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</si>
  <si>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</si>
  <si>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</si>
  <si>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</si>
  <si>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</si>
  <si>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</si>
  <si>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</si>
  <si>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</si>
  <si>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</si>
  <si>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</si>
  <si>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</si>
  <si>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</si>
  <si>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</si>
  <si>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</si>
  <si>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</si>
  <si>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</si>
  <si>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</si>
  <si>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</si>
  <si>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</si>
  <si>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</si>
  <si>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</si>
  <si>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</si>
  <si>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</si>
  <si>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</si>
  <si>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</si>
  <si>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</si>
  <si>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</si>
  <si>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</si>
  <si>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</si>
  <si>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</si>
  <si>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</si>
  <si>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</si>
  <si>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</si>
  <si>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</si>
  <si>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</si>
  <si>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</si>
  <si>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</si>
  <si>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</si>
  <si>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</si>
  <si>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</si>
  <si>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</si>
  <si>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</si>
  <si>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</si>
  <si>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</si>
  <si>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</si>
  <si>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</si>
  <si>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</si>
  <si>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</si>
  <si>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</si>
  <si>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</si>
  <si>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</si>
  <si>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</si>
  <si>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</si>
  <si>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</si>
  <si>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</si>
  <si>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</si>
  <si>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</si>
  <si>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</si>
  <si>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</si>
  <si>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</si>
  <si>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</si>
  <si>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</si>
  <si>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</si>
  <si>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</si>
  <si>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</si>
  <si>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</si>
  <si>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</si>
  <si>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</si>
  <si>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</si>
  <si>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</si>
  <si>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</si>
  <si>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</si>
  <si>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</si>
  <si>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</si>
  <si>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</si>
  <si>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</si>
  <si>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</si>
  <si>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</si>
  <si>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</si>
  <si>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</si>
  <si>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</si>
  <si>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</si>
  <si>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</si>
  <si>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</si>
  <si>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</si>
  <si>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</si>
  <si>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</si>
  <si>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</si>
  <si>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</si>
  <si>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</si>
  <si>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</si>
  <si>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</si>
  <si>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</si>
  <si>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</si>
  <si>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</si>
  <si>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</si>
  <si>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</si>
  <si>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</si>
  <si>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</si>
  <si>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</si>
  <si>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</si>
  <si>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</si>
  <si>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</si>
  <si>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</si>
  <si>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</si>
  <si>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</si>
  <si>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</si>
  <si>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</si>
  <si>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</si>
  <si>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</si>
  <si>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</si>
  <si>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</si>
  <si>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</si>
  <si>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</si>
  <si>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</si>
  <si>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</si>
  <si>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</si>
  <si>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</si>
  <si>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</si>
  <si>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</si>
  <si>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</si>
  <si>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</si>
  <si>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</si>
  <si>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</si>
  <si>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</si>
  <si>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</si>
  <si>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</si>
  <si>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</si>
  <si>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</si>
  <si>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</si>
  <si>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</si>
  <si>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</si>
  <si>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</si>
  <si>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</si>
  <si>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</si>
  <si>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</si>
  <si>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</si>
  <si>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</si>
  <si>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</si>
  <si>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</si>
  <si>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</si>
  <si>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</si>
  <si>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</si>
  <si>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</si>
  <si>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</si>
  <si>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</si>
  <si>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</si>
  <si>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</si>
  <si>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</si>
  <si>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</si>
  <si>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</si>
  <si>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</si>
  <si>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</si>
  <si>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</si>
  <si>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</si>
  <si>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</si>
  <si>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</si>
  <si>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</si>
  <si>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</si>
  <si>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</si>
  <si>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</si>
  <si>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</si>
  <si>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</si>
  <si>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</si>
  <si>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</si>
  <si>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</si>
  <si>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</si>
  <si>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</si>
  <si>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</si>
  <si>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</si>
  <si>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</si>
  <si>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</si>
  <si>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</si>
  <si>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</si>
  <si>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</si>
  <si>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</si>
  <si>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</si>
  <si>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</si>
  <si>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</si>
  <si>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</si>
  <si>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</si>
  <si>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</si>
  <si>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</si>
  <si>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</si>
  <si>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</si>
  <si>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</si>
  <si>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</si>
  <si>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</si>
  <si>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</si>
  <si>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</si>
  <si>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</si>
  <si>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</si>
  <si>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</si>
  <si>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</si>
  <si>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</si>
  <si>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</si>
  <si>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</si>
  <si>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</si>
  <si>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</si>
  <si>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</si>
  <si>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</si>
  <si>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</si>
  <si>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</si>
  <si>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</si>
  <si>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</si>
  <si>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</si>
  <si>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</si>
  <si>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</si>
  <si>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</si>
  <si>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</si>
  <si>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</si>
  <si>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</si>
  <si>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</si>
  <si>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</si>
  <si>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</si>
  <si>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</si>
  <si>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</si>
  <si>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</si>
  <si>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</si>
  <si>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</si>
  <si>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</si>
  <si>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</si>
  <si>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</si>
  <si>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</si>
  <si>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</si>
  <si>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</si>
  <si>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</si>
  <si>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</si>
  <si>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</si>
  <si>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</si>
  <si>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</si>
  <si>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</si>
  <si>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</si>
  <si>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</si>
  <si>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</si>
  <si>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</si>
  <si>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</si>
  <si>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</si>
  <si>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</si>
  <si>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</si>
  <si>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</si>
  <si>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</si>
  <si>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</si>
  <si>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</si>
  <si>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</si>
  <si>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</si>
  <si>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</si>
  <si>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</si>
  <si>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</si>
  <si>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</si>
  <si>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</si>
  <si>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</si>
  <si>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</si>
  <si>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</si>
  <si>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</si>
  <si>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</si>
  <si>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</si>
  <si>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</si>
  <si>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</si>
  <si>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</si>
  <si>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</si>
  <si>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</si>
  <si>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</si>
  <si>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</si>
  <si>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</si>
  <si>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</si>
  <si>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</si>
  <si>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</si>
  <si>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</si>
  <si>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</si>
  <si>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</si>
  <si>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</si>
  <si>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</si>
  <si>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</si>
  <si>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</si>
  <si>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</si>
  <si>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</si>
  <si>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</si>
  <si>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</si>
  <si>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</si>
  <si>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</si>
  <si>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</si>
  <si>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</si>
  <si>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</si>
  <si>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</si>
  <si>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</si>
  <si>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</si>
  <si>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</si>
  <si>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</si>
  <si>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</si>
  <si>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</si>
  <si>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</si>
  <si>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</si>
  <si>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</si>
  <si>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</si>
  <si>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</si>
  <si>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</si>
  <si>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</si>
  <si>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</si>
  <si>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</si>
  <si>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</si>
  <si>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</si>
  <si>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</si>
  <si>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</si>
  <si>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</si>
  <si>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</si>
  <si>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</si>
  <si>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</si>
  <si>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</si>
  <si>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</si>
  <si>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</si>
  <si>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</si>
  <si>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</si>
  <si>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</si>
  <si>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</si>
  <si>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</si>
  <si>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</si>
  <si>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</si>
  <si>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</si>
  <si>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</si>
  <si>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</si>
  <si>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</si>
  <si>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</si>
  <si>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</si>
  <si>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</si>
  <si>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</si>
  <si>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</si>
  <si>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</si>
  <si>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</si>
  <si>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</si>
  <si>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</si>
  <si>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</si>
  <si>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</si>
  <si>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</si>
  <si>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</si>
  <si>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</si>
  <si>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</si>
  <si>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</si>
  <si>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</si>
  <si>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</si>
  <si>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</si>
  <si>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</si>
  <si>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</si>
  <si>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</si>
  <si>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</si>
  <si>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</si>
  <si>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</si>
  <si>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</si>
  <si>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</si>
  <si>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</si>
  <si>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</si>
  <si>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</si>
  <si>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</si>
  <si>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</si>
  <si>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</si>
  <si>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</si>
  <si>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</si>
  <si>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</si>
  <si>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</si>
  <si>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</si>
  <si>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</si>
  <si>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</si>
  <si>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</si>
  <si>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</si>
  <si>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</si>
  <si>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</si>
  <si>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</si>
  <si>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</si>
  <si>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</si>
  <si>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</si>
  <si>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</si>
  <si>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</si>
  <si>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</si>
  <si>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</si>
  <si>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</si>
  <si>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</si>
  <si>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</si>
  <si>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</si>
  <si>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</si>
  <si>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</si>
  <si>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</si>
  <si>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</si>
  <si>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</si>
  <si>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</si>
  <si>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</si>
  <si>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</si>
  <si>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</si>
  <si>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</si>
  <si>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</si>
  <si>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</si>
  <si>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</si>
  <si>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</si>
  <si>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</si>
  <si>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</si>
  <si>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</si>
  <si>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</si>
  <si>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</si>
  <si>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</si>
  <si>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</si>
  <si>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</si>
  <si>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</si>
  <si>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</si>
  <si>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</si>
  <si>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</si>
  <si>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</si>
  <si>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</si>
  <si>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</si>
  <si>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</si>
  <si>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</si>
  <si>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</si>
  <si>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</si>
  <si>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</si>
  <si>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</si>
  <si>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</si>
  <si>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</si>
  <si>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</si>
  <si>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</si>
  <si>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</si>
  <si>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</si>
  <si>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</si>
  <si>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</si>
  <si>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</si>
  <si>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</si>
  <si>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</si>
  <si>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</si>
  <si>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</si>
  <si>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</si>
  <si>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</si>
  <si>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</si>
  <si>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</si>
  <si>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</si>
  <si>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</si>
  <si>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</si>
  <si>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</si>
  <si>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</si>
  <si>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</si>
  <si>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</si>
  <si>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</si>
  <si>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</si>
  <si>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</si>
  <si>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</si>
  <si>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</si>
  <si>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</si>
  <si>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</si>
  <si>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</si>
  <si>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</si>
  <si>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</si>
  <si>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</si>
  <si>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</si>
  <si>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</si>
  <si>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</si>
  <si>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</si>
  <si>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</si>
  <si>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</si>
  <si>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</si>
  <si>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</si>
  <si>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</si>
  <si>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</si>
  <si>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</si>
  <si>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</si>
  <si>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</si>
  <si>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</si>
  <si>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</si>
  <si>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</si>
  <si>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</si>
  <si>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</si>
  <si>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</si>
  <si>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</si>
  <si>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</si>
  <si>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</si>
  <si>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</si>
  <si>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</si>
  <si>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</si>
  <si>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</si>
  <si>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</si>
  <si>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</si>
  <si>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</si>
  <si>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</si>
  <si>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</si>
  <si>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</si>
  <si>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</si>
  <si>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</si>
  <si>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</si>
  <si>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</si>
  <si>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</si>
  <si>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</si>
  <si>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</si>
  <si>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</si>
  <si>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</si>
  <si>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</si>
  <si>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</si>
  <si>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</si>
  <si>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</si>
  <si>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</si>
  <si>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</si>
  <si>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</si>
  <si>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</si>
  <si>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</si>
  <si>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</si>
  <si>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</si>
  <si>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</si>
  <si>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</si>
  <si>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</si>
  <si>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</si>
  <si>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</si>
  <si>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</si>
  <si>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</si>
  <si>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</si>
  <si>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</si>
  <si>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</si>
  <si>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</si>
  <si>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</si>
  <si>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</si>
  <si>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</si>
  <si>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</si>
  <si>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</si>
  <si>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</si>
  <si>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</si>
  <si>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</si>
  <si>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</si>
  <si>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</si>
  <si>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</si>
  <si>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</si>
  <si>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</si>
  <si>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</si>
  <si>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</si>
  <si>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</si>
  <si>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</si>
  <si>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</si>
  <si>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</si>
  <si>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</si>
  <si>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</si>
  <si>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</si>
  <si>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</si>
  <si>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</si>
  <si>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</si>
  <si>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</si>
  <si>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</si>
  <si>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</si>
  <si>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</si>
  <si>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</si>
  <si>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</si>
  <si>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</si>
  <si>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</si>
  <si>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</si>
  <si>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</si>
  <si>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</si>
  <si>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</si>
  <si>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</si>
  <si>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</si>
  <si>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</si>
  <si>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</si>
  <si>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</si>
  <si>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</si>
  <si>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</si>
  <si>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</si>
  <si>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</si>
  <si>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</si>
  <si>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</si>
  <si>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</si>
  <si>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</si>
  <si>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</si>
  <si>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</si>
  <si>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</si>
  <si>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</si>
  <si>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</si>
  <si>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</si>
  <si>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</si>
  <si>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</si>
  <si>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</si>
  <si>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</si>
  <si>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</si>
  <si>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</si>
  <si>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</si>
  <si>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</si>
  <si>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</si>
  <si>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</si>
  <si>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</si>
  <si>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</si>
  <si>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</si>
  <si>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</si>
  <si>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</si>
  <si>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</si>
  <si>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</si>
  <si>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</si>
  <si>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</si>
  <si>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</si>
  <si>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</si>
  <si>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</si>
  <si>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</si>
  <si>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</si>
  <si>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</si>
  <si>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</si>
  <si>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</si>
  <si>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</si>
  <si>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</si>
  <si>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</si>
  <si>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</si>
  <si>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</si>
  <si>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</si>
  <si>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</si>
  <si>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</si>
  <si>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</si>
  <si>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</si>
  <si>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</si>
  <si>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</si>
  <si>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</si>
  <si>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</si>
  <si>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</si>
  <si>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</si>
  <si>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</si>
  <si>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</si>
  <si>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</si>
  <si>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</si>
  <si>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</si>
  <si>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</si>
  <si>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</si>
  <si>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</si>
  <si>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</si>
  <si>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</si>
  <si>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</si>
  <si>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</si>
  <si>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</si>
  <si>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</si>
  <si>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</si>
  <si>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</si>
  <si>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</si>
  <si>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</si>
  <si>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</si>
  <si>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</si>
  <si>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</si>
  <si>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</si>
  <si>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</si>
  <si>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</si>
  <si>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</si>
  <si>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</si>
  <si>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</si>
  <si>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</si>
  <si>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</si>
  <si>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</si>
  <si>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</si>
  <si>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</si>
  <si>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</si>
  <si>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</si>
  <si>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</si>
  <si>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</si>
  <si>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</si>
  <si>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</si>
  <si>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</si>
  <si>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</si>
  <si>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</si>
  <si>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</si>
  <si>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</si>
  <si>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</si>
  <si>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</si>
  <si>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</si>
  <si>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</si>
  <si>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</si>
  <si>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</si>
  <si>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</si>
  <si>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</si>
  <si>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</si>
  <si>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</si>
  <si>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</si>
  <si>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</si>
  <si>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</si>
  <si>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</si>
  <si>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</si>
  <si>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</si>
  <si>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</si>
  <si>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</si>
  <si>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</si>
  <si>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</si>
  <si>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</si>
  <si>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</si>
  <si>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</si>
  <si>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</si>
  <si>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</si>
  <si>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</si>
  <si>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</si>
  <si>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</si>
  <si>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</si>
  <si>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</si>
  <si>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</si>
  <si>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</si>
  <si>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</si>
  <si>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</si>
  <si>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</si>
  <si>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</si>
  <si>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</si>
  <si>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</si>
  <si>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</si>
  <si>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</si>
  <si>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</si>
  <si>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</si>
  <si>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</si>
  <si>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</si>
  <si>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</si>
  <si>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</si>
  <si>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</si>
  <si>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</si>
  <si>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</si>
  <si>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</si>
  <si>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</si>
  <si>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</si>
  <si>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</si>
  <si>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</si>
  <si>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</si>
  <si>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</si>
  <si>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</si>
  <si>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</si>
  <si>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</si>
  <si>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</si>
  <si>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</si>
  <si>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</si>
  <si>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</si>
  <si>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</si>
  <si>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</si>
  <si>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</si>
  <si>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</si>
  <si>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</si>
  <si>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</si>
  <si>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</si>
  <si>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</si>
  <si>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</si>
  <si>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</si>
  <si>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</si>
  <si>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</si>
  <si>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</si>
  <si>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</si>
  <si>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</si>
  <si>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</si>
  <si>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</si>
  <si>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</si>
  <si>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</si>
  <si>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</si>
  <si>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</si>
  <si>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</si>
  <si>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</si>
  <si>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</si>
  <si>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</si>
  <si>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</si>
  <si>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</si>
  <si>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</si>
  <si>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</si>
  <si>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</si>
  <si>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</si>
  <si>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</si>
  <si>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</si>
  <si>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</si>
  <si>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</si>
  <si>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</si>
  <si>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</si>
  <si>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</si>
  <si>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</si>
  <si>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</si>
  <si>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</si>
  <si>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</si>
  <si>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</si>
  <si>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</si>
  <si>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</si>
  <si>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</si>
  <si>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</si>
  <si>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</si>
  <si>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</si>
  <si>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</si>
  <si>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</si>
  <si>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</si>
  <si>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</si>
  <si>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</si>
  <si>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</si>
  <si>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</si>
  <si>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</si>
  <si>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</si>
  <si>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</si>
  <si>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</si>
  <si>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</si>
  <si>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</si>
  <si>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</si>
  <si>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</si>
  <si>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</si>
  <si>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</si>
  <si>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</si>
  <si>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</si>
  <si>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</si>
  <si>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</si>
  <si>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</si>
  <si>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</si>
  <si>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</si>
  <si>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</si>
  <si>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</si>
  <si>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</si>
  <si>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</si>
  <si>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</si>
  <si>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</si>
  <si>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</si>
  <si>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</si>
  <si>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</si>
  <si>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</si>
  <si>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</si>
  <si>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</si>
  <si>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</si>
  <si>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</si>
  <si>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</si>
  <si>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</si>
  <si>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</si>
  <si>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</si>
  <si>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</si>
  <si>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</si>
  <si>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</si>
  <si>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</si>
  <si>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</si>
  <si>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</si>
  <si>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</si>
  <si>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</si>
  <si>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</si>
  <si>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</si>
  <si>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</si>
  <si>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</si>
  <si>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</si>
  <si>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</si>
  <si>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</si>
  <si>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</si>
  <si>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</si>
  <si>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</si>
  <si>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</si>
  <si>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</si>
  <si>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</si>
  <si>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</si>
  <si>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</si>
  <si>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</si>
  <si>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</si>
  <si>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</si>
  <si>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</si>
  <si>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</si>
  <si>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</si>
  <si>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</si>
  <si>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</si>
  <si>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</si>
  <si>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</si>
  <si>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</si>
  <si>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</si>
  <si>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</si>
  <si>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</si>
  <si>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</si>
  <si>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</si>
  <si>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</si>
  <si>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</si>
  <si>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</si>
  <si>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</si>
  <si>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</si>
  <si>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</si>
  <si>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</si>
  <si>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</si>
  <si>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</si>
  <si>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</si>
  <si>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</si>
  <si>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</si>
  <si>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</si>
  <si>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</si>
  <si>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</si>
  <si>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</si>
  <si>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</si>
  <si>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</si>
  <si>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</si>
  <si>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</si>
  <si>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</si>
  <si>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</si>
  <si>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</si>
  <si>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</si>
  <si>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</si>
  <si>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</si>
  <si>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</si>
  <si>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</si>
  <si>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</si>
  <si>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</si>
  <si>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</si>
  <si>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</si>
  <si>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</si>
  <si>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</si>
  <si>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</si>
  <si>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</si>
  <si>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</si>
  <si>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</si>
  <si>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</si>
  <si>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</si>
  <si>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</si>
  <si>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</si>
  <si>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</si>
  <si>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</si>
  <si>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</si>
  <si>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</si>
  <si>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</si>
  <si>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</si>
  <si>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</si>
  <si>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</si>
  <si>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</si>
  <si>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</si>
  <si>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</si>
  <si>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</si>
  <si>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</si>
  <si>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</si>
  <si>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</si>
  <si>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</si>
  <si>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</si>
  <si>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</si>
  <si>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</si>
  <si>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</si>
  <si>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</si>
  <si>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</si>
  <si>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</si>
  <si>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</si>
  <si>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</si>
  <si>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</si>
  <si>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</si>
  <si>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</si>
  <si>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</si>
  <si>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</si>
  <si>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</si>
  <si>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</si>
  <si>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</si>
  <si>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</si>
  <si>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</si>
  <si>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</si>
  <si>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</si>
  <si>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</si>
  <si>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</si>
  <si>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</si>
  <si>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</si>
  <si>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</si>
  <si>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</si>
  <si>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</si>
  <si>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</si>
  <si>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</si>
  <si>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</si>
  <si>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</si>
  <si>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</si>
  <si>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</si>
  <si>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</si>
  <si>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</si>
  <si>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</si>
  <si>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</si>
  <si>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</si>
  <si>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</si>
  <si>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</si>
  <si>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</si>
  <si>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</si>
  <si>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</si>
  <si>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</si>
  <si>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</si>
  <si>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</si>
  <si>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</si>
  <si>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</si>
  <si>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</si>
  <si>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</si>
  <si>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</si>
  <si>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</si>
  <si>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</si>
  <si>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</si>
  <si>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</si>
  <si>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</si>
  <si>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</si>
  <si>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</si>
  <si>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</si>
  <si>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</si>
  <si>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</si>
  <si>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</si>
  <si>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</si>
  <si>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</si>
  <si>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</si>
  <si>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</si>
  <si>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</si>
  <si>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</si>
  <si>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</si>
  <si>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</si>
  <si>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</si>
  <si>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</si>
  <si>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</si>
  <si>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</si>
  <si>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</si>
  <si>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</si>
  <si>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</si>
  <si>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</si>
  <si>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</si>
  <si>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</si>
  <si>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</si>
  <si>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</si>
  <si>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</si>
  <si>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</si>
  <si>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</si>
  <si>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</si>
  <si>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</si>
  <si>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</si>
  <si>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</si>
  <si>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</si>
  <si>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</si>
  <si>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</si>
  <si>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</si>
  <si>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</si>
  <si>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</si>
  <si>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</si>
  <si>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</si>
  <si>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</si>
  <si>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</si>
  <si>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</si>
  <si>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</si>
  <si>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</si>
  <si>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</si>
  <si>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</si>
  <si>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</si>
  <si>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</si>
  <si>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</si>
  <si>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</si>
  <si>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</si>
  <si>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</si>
  <si>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</si>
  <si>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</si>
  <si>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</si>
  <si>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</si>
  <si>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</si>
  <si>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</si>
  <si>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</si>
  <si>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</si>
  <si>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</si>
  <si>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</si>
  <si>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</si>
  <si>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</si>
  <si>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</si>
  <si>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</si>
  <si>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</si>
  <si>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</si>
  <si>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</si>
  <si>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</si>
  <si>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</si>
  <si>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</si>
  <si>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</si>
  <si>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</si>
  <si>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</si>
  <si>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</si>
  <si>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</si>
  <si>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</si>
  <si>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</si>
  <si>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</si>
  <si>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</si>
  <si>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</si>
  <si>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</si>
  <si>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</si>
  <si>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</si>
  <si>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</si>
  <si>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</si>
  <si>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</si>
  <si>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</si>
  <si>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</si>
  <si>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</si>
  <si>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</si>
  <si>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</si>
  <si>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</si>
  <si>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</si>
  <si>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</si>
  <si>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</si>
  <si>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</si>
  <si>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</si>
  <si>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</si>
  <si>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</si>
  <si>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</si>
  <si>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</si>
  <si>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</si>
  <si>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</si>
  <si>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</si>
  <si>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</si>
  <si>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</si>
  <si>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</si>
  <si>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</si>
  <si>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</si>
  <si>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</si>
  <si>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</si>
  <si>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</si>
  <si>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</si>
  <si>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</si>
  <si>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</si>
  <si>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</si>
  <si>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</si>
  <si>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</si>
  <si>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</si>
  <si>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</si>
  <si>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</si>
  <si>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</si>
  <si>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</si>
  <si>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</si>
  <si>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</si>
  <si>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</si>
  <si>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</si>
  <si>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</si>
  <si>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</si>
  <si>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</si>
  <si>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</si>
  <si>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</si>
  <si>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</si>
  <si>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</si>
  <si>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</si>
  <si>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</si>
  <si>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</si>
  <si>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</si>
  <si>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</si>
  <si>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</si>
  <si>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</si>
  <si>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</si>
  <si>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</si>
  <si>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</si>
  <si>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</si>
  <si>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</si>
  <si>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</si>
  <si>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</si>
  <si>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</si>
  <si>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</si>
  <si>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</si>
  <si>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</si>
  <si>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</si>
  <si>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</si>
  <si>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</si>
  <si>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</si>
  <si>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</si>
  <si>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</si>
  <si>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</si>
  <si>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</si>
  <si>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</si>
  <si>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</si>
  <si>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</si>
  <si>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</si>
  <si>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</si>
  <si>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</si>
  <si>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</si>
  <si>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</si>
  <si>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</si>
  <si>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</si>
  <si>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</si>
  <si>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</si>
  <si>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</si>
  <si>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</si>
  <si>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</si>
  <si>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</si>
  <si>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</si>
  <si>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</si>
  <si>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</si>
  <si>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</si>
  <si>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</si>
  <si>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</si>
  <si>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</si>
  <si>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</si>
  <si>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</si>
  <si>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</si>
  <si>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</si>
  <si>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</si>
  <si>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</si>
  <si>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</si>
  <si>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</si>
  <si>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</si>
  <si>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</si>
  <si>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</si>
  <si>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</si>
  <si>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</si>
  <si>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</si>
  <si>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</si>
  <si>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</si>
  <si>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</si>
  <si>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</si>
  <si>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</si>
  <si>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</si>
  <si>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</si>
  <si>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</si>
  <si>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</si>
  <si>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</si>
  <si>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</si>
  <si>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</si>
  <si>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</si>
  <si>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</si>
  <si>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</si>
  <si>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</si>
  <si>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</si>
  <si>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</si>
  <si>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</si>
  <si>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</si>
  <si>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</si>
  <si>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</si>
  <si>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</si>
  <si>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</si>
  <si>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</si>
  <si>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</si>
  <si>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</si>
  <si>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</si>
  <si>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</si>
  <si>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</si>
  <si>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</si>
  <si>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</si>
  <si>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</si>
  <si>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</si>
  <si>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</si>
  <si>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</si>
  <si>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</si>
  <si>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</si>
  <si>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</si>
  <si>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</si>
  <si>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</si>
  <si>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</si>
  <si>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</si>
  <si>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</si>
  <si>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</si>
  <si>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</si>
  <si>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</si>
  <si>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</si>
  <si>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</si>
  <si>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</si>
  <si>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</si>
  <si>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</si>
  <si>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</si>
  <si>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</si>
  <si>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</si>
  <si>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</si>
  <si>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</si>
  <si>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</si>
  <si>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</si>
  <si>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</si>
  <si>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</si>
  <si>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</si>
  <si>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</si>
  <si>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</si>
  <si>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</si>
  <si>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</si>
  <si>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</si>
  <si>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</si>
  <si>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</si>
  <si>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</si>
  <si>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</si>
  <si>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</si>
  <si>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</si>
  <si>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</si>
  <si>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</si>
  <si>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</si>
  <si>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</si>
  <si>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</si>
  <si>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</si>
  <si>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</si>
  <si>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</si>
  <si>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</si>
  <si>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</si>
  <si>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</si>
  <si>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</si>
  <si>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</si>
  <si>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</si>
  <si>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</si>
  <si>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</si>
  <si>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</si>
  <si>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</si>
  <si>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</si>
  <si>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</si>
  <si>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</si>
  <si>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</si>
  <si>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</si>
  <si>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</si>
  <si>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</si>
  <si>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</si>
  <si>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</si>
  <si>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</si>
  <si>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</si>
  <si>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</si>
  <si>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</si>
  <si>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</si>
  <si>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</si>
  <si>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</si>
  <si>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</si>
  <si>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</si>
  <si>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</si>
  <si>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</si>
  <si>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</si>
  <si>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</si>
  <si>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</si>
  <si>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</si>
  <si>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</si>
  <si>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</si>
  <si>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</si>
  <si>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</si>
  <si>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</si>
  <si>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</si>
  <si>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</si>
  <si>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</si>
  <si>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</si>
  <si>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</si>
  <si>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</si>
  <si>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</si>
  <si>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</si>
  <si>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</si>
  <si>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</si>
  <si>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</si>
  <si>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</si>
  <si>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</si>
  <si>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</si>
  <si>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</si>
  <si>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</si>
  <si>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</si>
  <si>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</si>
  <si>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</si>
  <si>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</si>
  <si>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</si>
  <si>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</si>
  <si>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</si>
  <si>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</si>
  <si>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</si>
  <si>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</si>
  <si>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</si>
  <si>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</si>
  <si>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</si>
  <si>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</si>
  <si>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</si>
  <si>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</si>
  <si>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</si>
  <si>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</si>
  <si>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</si>
  <si>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</si>
  <si>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</si>
  <si>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</si>
  <si>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</si>
  <si>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</si>
  <si>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</si>
  <si>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</si>
  <si>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</si>
  <si>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</si>
  <si>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</si>
  <si>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</si>
  <si>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</si>
  <si>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</si>
  <si>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</si>
  <si>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</si>
  <si>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</si>
  <si>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</si>
  <si>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</si>
  <si>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</si>
  <si>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</si>
  <si>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</si>
  <si>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</si>
  <si>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</si>
  <si>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</si>
  <si>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</si>
  <si>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</si>
  <si>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</si>
  <si>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</si>
  <si>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</si>
  <si>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</si>
  <si>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</si>
  <si>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</si>
  <si>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</si>
  <si>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</si>
  <si>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</si>
  <si>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</si>
  <si>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</si>
  <si>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</si>
  <si>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</si>
  <si>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</si>
  <si>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</si>
  <si>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</si>
  <si>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</si>
  <si>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</si>
  <si>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</si>
  <si>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</si>
  <si>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</si>
  <si>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</si>
  <si>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</si>
  <si>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</si>
  <si>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</si>
  <si>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</si>
  <si>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</si>
  <si>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</si>
  <si>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</si>
  <si>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</si>
  <si>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</si>
  <si>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</si>
  <si>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</si>
  <si>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</si>
  <si>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</si>
  <si>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</si>
  <si>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</si>
  <si>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</si>
  <si>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</si>
  <si>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</si>
  <si>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</si>
  <si>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</si>
  <si>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</si>
  <si>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</si>
  <si>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</si>
  <si>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</si>
  <si>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</si>
  <si>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</si>
  <si>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</si>
  <si>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</si>
  <si>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</si>
  <si>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</si>
  <si>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</si>
  <si>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</si>
  <si>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</si>
  <si>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</si>
  <si>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</si>
  <si>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</si>
  <si>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</si>
  <si>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</si>
  <si>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</si>
  <si>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</si>
  <si>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</si>
  <si>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</si>
  <si>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</si>
  <si>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</si>
  <si>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</si>
  <si>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</si>
  <si>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</si>
  <si>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</si>
  <si>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</si>
  <si>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</si>
  <si>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</si>
  <si>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</si>
  <si>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</si>
  <si>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</si>
  <si>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</si>
  <si>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</si>
  <si>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</si>
  <si>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</si>
  <si>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</si>
  <si>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</si>
  <si>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</si>
  <si>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</si>
  <si>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</si>
  <si>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</si>
  <si>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</si>
  <si>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</si>
  <si>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</si>
  <si>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</si>
  <si>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</si>
  <si>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</si>
  <si>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</si>
  <si>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</si>
  <si>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</si>
  <si>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</si>
  <si>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</si>
  <si>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</si>
  <si>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</si>
  <si>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</si>
  <si>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</si>
  <si>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</si>
  <si>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</si>
  <si>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</si>
  <si>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</si>
  <si>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</si>
  <si>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</si>
  <si>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</si>
  <si>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</si>
  <si>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</si>
  <si>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</si>
  <si>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</si>
  <si>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</si>
  <si>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</si>
  <si>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</si>
  <si>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</si>
  <si>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</si>
  <si>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</si>
  <si>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</si>
  <si>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</si>
  <si>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</si>
  <si>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</si>
  <si>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</si>
  <si>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</si>
  <si>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</si>
  <si>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</si>
  <si>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</si>
  <si>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</si>
  <si>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</si>
  <si>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</si>
  <si>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</si>
  <si>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</si>
  <si>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</si>
  <si>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</si>
  <si>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</si>
  <si>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</si>
  <si>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</si>
  <si>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</si>
  <si>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</si>
  <si>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</si>
  <si>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</si>
  <si>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</si>
  <si>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</si>
  <si>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</si>
  <si>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</si>
  <si>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</si>
  <si>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</si>
  <si>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</si>
  <si>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</si>
  <si>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</si>
  <si>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</si>
  <si>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</si>
  <si>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</si>
  <si>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</si>
  <si>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</si>
  <si>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</si>
  <si>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</si>
  <si>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</si>
  <si>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</si>
  <si>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</si>
  <si>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</si>
  <si>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</si>
  <si>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</si>
  <si>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</si>
  <si>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</si>
  <si>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</si>
  <si>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</si>
  <si>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</si>
  <si>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</si>
  <si>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</si>
  <si>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</si>
  <si>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</si>
  <si>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</si>
  <si>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</si>
  <si>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</si>
  <si>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</si>
  <si>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</si>
  <si>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</si>
  <si>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</si>
  <si>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</si>
  <si>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</si>
  <si>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</si>
  <si>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</si>
  <si>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</si>
  <si>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</si>
  <si>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</si>
  <si>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</si>
  <si>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</si>
  <si>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</si>
  <si>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</si>
  <si>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</si>
  <si>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</si>
  <si>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</si>
  <si>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</si>
  <si>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</si>
  <si>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</si>
  <si>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</si>
  <si>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</si>
  <si>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</si>
  <si>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</si>
  <si>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</si>
  <si>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</si>
  <si>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</si>
  <si>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</si>
  <si>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</si>
  <si>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</si>
  <si>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</si>
  <si>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</si>
  <si>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</si>
  <si>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</si>
  <si>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</si>
  <si>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</si>
  <si>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</si>
  <si>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</si>
  <si>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</si>
  <si>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</si>
  <si>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</si>
  <si>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</si>
  <si>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</si>
  <si>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</si>
  <si>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</si>
  <si>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</si>
  <si>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</si>
  <si>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</si>
  <si>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</si>
  <si>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</si>
  <si>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</si>
  <si>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</si>
  <si>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</si>
  <si>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</si>
  <si>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</si>
  <si>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</si>
  <si>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</si>
  <si>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</si>
  <si>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</si>
  <si>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</si>
  <si>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</si>
  <si>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</si>
  <si>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</si>
  <si>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</si>
  <si>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</si>
  <si>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</si>
  <si>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</si>
  <si>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</si>
  <si>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</si>
  <si>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</si>
  <si>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</si>
  <si>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</si>
  <si>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</si>
  <si>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</si>
  <si>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</si>
  <si>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</si>
  <si>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</si>
  <si>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</si>
  <si>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</si>
  <si>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</si>
  <si>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</si>
  <si>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</si>
  <si>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</si>
  <si>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</si>
  <si>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</si>
  <si>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</si>
  <si>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</si>
  <si>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</si>
  <si>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</si>
  <si>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</si>
  <si>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</si>
  <si>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</si>
  <si>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</si>
  <si>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</si>
  <si>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</si>
  <si>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</si>
  <si>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</si>
  <si>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</si>
  <si>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</si>
  <si>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</si>
  <si>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</si>
  <si>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</si>
  <si>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</si>
  <si>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</si>
  <si>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</si>
  <si>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</si>
  <si>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</si>
  <si>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</si>
  <si>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</si>
  <si>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</si>
  <si>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</si>
  <si>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</si>
  <si>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</si>
  <si>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</si>
  <si>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</si>
  <si>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</si>
  <si>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</si>
  <si>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</si>
  <si>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</si>
  <si>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</si>
  <si>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</si>
  <si>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</si>
  <si>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</si>
  <si>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</si>
  <si>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</si>
  <si>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</si>
  <si>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</si>
  <si>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</si>
  <si>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</si>
  <si>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</si>
  <si>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</si>
  <si>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</si>
  <si>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</si>
  <si>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</si>
  <si>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</si>
  <si>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</si>
  <si>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</si>
  <si>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</si>
  <si>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</si>
  <si>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</si>
  <si>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</si>
  <si>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</si>
  <si>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</si>
  <si>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</si>
  <si>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</si>
  <si>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</si>
  <si>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</si>
  <si>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</si>
  <si>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</si>
  <si>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</si>
  <si>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</si>
  <si>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</si>
  <si>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</si>
  <si>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</si>
  <si>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</si>
  <si>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</si>
  <si>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</si>
  <si>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</si>
  <si>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</si>
  <si>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</si>
  <si>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</si>
  <si>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</si>
  <si>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</si>
  <si>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</si>
  <si>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</si>
  <si>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</si>
  <si>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</si>
  <si>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</si>
  <si>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</si>
  <si>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</si>
  <si>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</si>
  <si>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</si>
  <si>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</si>
  <si>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</si>
  <si>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</si>
  <si>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</si>
  <si>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</si>
  <si>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</si>
  <si>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</si>
  <si>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</si>
  <si>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</si>
  <si>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</si>
  <si>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</si>
  <si>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</si>
  <si>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</si>
  <si>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</si>
  <si>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</si>
  <si>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</si>
  <si>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</si>
  <si>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</si>
  <si>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</si>
  <si>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</si>
  <si>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</si>
  <si>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</si>
  <si>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</si>
  <si>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</si>
  <si>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</si>
  <si>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</si>
  <si>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</si>
  <si>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</si>
  <si>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</si>
  <si>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</si>
  <si>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</si>
  <si>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</si>
  <si>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</si>
  <si>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</si>
  <si>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</si>
  <si>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</si>
  <si>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</si>
  <si>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</si>
  <si>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</si>
  <si>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</si>
  <si>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</si>
  <si>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</si>
  <si>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</si>
  <si>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</si>
  <si>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</si>
  <si>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</si>
  <si>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</si>
  <si>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</si>
  <si>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</si>
  <si>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</si>
  <si>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</si>
  <si>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</si>
  <si>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</si>
  <si>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</si>
  <si>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</si>
  <si>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</si>
  <si>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</si>
  <si>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</si>
  <si>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</si>
  <si>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</si>
  <si>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</si>
  <si>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</si>
  <si>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</si>
  <si>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</si>
  <si>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</si>
  <si>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</si>
  <si>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</si>
  <si>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</si>
  <si>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</si>
  <si>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</si>
  <si>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</si>
  <si>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</si>
  <si>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</si>
  <si>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</si>
  <si>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</si>
  <si>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</si>
  <si>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</si>
  <si>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</si>
  <si>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</si>
  <si>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</si>
  <si>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</si>
  <si>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</si>
  <si>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</si>
  <si>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</si>
  <si>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</si>
  <si>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</si>
  <si>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</si>
  <si>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</si>
  <si>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</si>
  <si>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</si>
  <si>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</si>
  <si>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</si>
  <si>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</si>
  <si>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</si>
  <si>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</si>
  <si>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</si>
  <si>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</si>
  <si>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</si>
  <si>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</si>
  <si>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</si>
  <si>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</si>
  <si>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</si>
  <si>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</si>
  <si>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</si>
  <si>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</si>
  <si>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</si>
  <si>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</si>
  <si>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</si>
  <si>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</si>
  <si>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</si>
  <si>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</si>
  <si>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</si>
  <si>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</si>
  <si>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</si>
  <si>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</si>
  <si>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</si>
  <si>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</si>
  <si>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</si>
  <si>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</si>
  <si>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</si>
  <si>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</si>
  <si>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</si>
  <si>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</si>
  <si>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</si>
  <si>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</si>
  <si>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</si>
  <si>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</si>
  <si>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</si>
  <si>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</si>
  <si>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</si>
  <si>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</si>
  <si>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</si>
  <si>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</si>
  <si>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</si>
  <si>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</si>
  <si>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</si>
  <si>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</si>
  <si>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</si>
  <si>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</si>
  <si>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</si>
  <si>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</si>
  <si>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</si>
  <si>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</si>
  <si>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</si>
  <si>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</si>
  <si>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</si>
  <si>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</si>
  <si>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</si>
  <si>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</si>
  <si>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</si>
  <si>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</si>
  <si>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</si>
  <si>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</si>
  <si>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</si>
  <si>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</si>
  <si>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</si>
  <si>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</si>
  <si>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</si>
  <si>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</si>
  <si>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</si>
  <si>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</si>
  <si>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</si>
  <si>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</si>
  <si>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</si>
  <si>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</si>
  <si>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</si>
  <si>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</si>
  <si>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</si>
  <si>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</si>
  <si>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</si>
  <si>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</si>
  <si>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</si>
  <si>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</si>
  <si>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</si>
  <si>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</si>
  <si>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</si>
  <si>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</si>
  <si>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</si>
  <si>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</si>
  <si>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</si>
  <si>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</si>
  <si>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</si>
  <si>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</si>
  <si>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</si>
  <si>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</si>
  <si>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</si>
  <si>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</si>
  <si>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</si>
  <si>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</si>
  <si>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</si>
  <si>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</si>
  <si>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</si>
  <si>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</si>
  <si>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</si>
  <si>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</si>
  <si>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</si>
  <si>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</si>
  <si>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</si>
  <si>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</si>
  <si>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</si>
  <si>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</si>
  <si>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</si>
  <si>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</si>
  <si>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</si>
  <si>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</si>
  <si>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</si>
  <si>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</si>
  <si>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</si>
  <si>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</si>
  <si>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</si>
  <si>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</si>
  <si>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</si>
  <si>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</si>
  <si>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</si>
  <si>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</si>
  <si>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</si>
  <si>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</si>
  <si>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</si>
  <si>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</si>
  <si>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</si>
  <si>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</si>
  <si>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</si>
  <si>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</si>
  <si>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</si>
  <si>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</si>
  <si>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</si>
  <si>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</si>
  <si>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</si>
  <si>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</si>
  <si>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</si>
  <si>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</si>
  <si>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</si>
  <si>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</si>
  <si>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</si>
  <si>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</si>
  <si>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</si>
  <si>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</si>
  <si>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</si>
  <si>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</si>
  <si>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</si>
  <si>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</si>
  <si>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</si>
  <si>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</si>
  <si>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</si>
  <si>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</si>
  <si>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</si>
  <si>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</si>
  <si>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</si>
  <si>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</si>
  <si>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</si>
  <si>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</si>
  <si>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</si>
  <si>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</si>
  <si>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</si>
  <si>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</si>
  <si>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</si>
  <si>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</si>
  <si>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</si>
  <si>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</si>
  <si>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</si>
  <si>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</si>
  <si>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</si>
  <si>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</si>
  <si>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</si>
  <si>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</si>
  <si>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</si>
  <si>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</si>
  <si>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</si>
  <si>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</si>
  <si>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</si>
  <si>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</si>
  <si>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</si>
  <si>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</si>
  <si>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</si>
  <si>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</si>
  <si>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</si>
  <si>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</si>
  <si>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</si>
  <si>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</si>
  <si>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</si>
  <si>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</si>
  <si>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</si>
  <si>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</si>
  <si>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</si>
  <si>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</si>
  <si>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</si>
  <si>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</si>
  <si>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</si>
  <si>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</si>
  <si>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</si>
  <si>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</si>
  <si>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</si>
  <si>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</si>
  <si>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</si>
  <si>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</si>
  <si>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</si>
  <si>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</si>
  <si>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</si>
  <si>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</si>
  <si>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</si>
  <si>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</si>
  <si>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</si>
  <si>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</si>
  <si>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</si>
  <si>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</si>
  <si>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</si>
  <si>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</si>
  <si>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</si>
  <si>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</si>
  <si>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</si>
  <si>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</si>
  <si>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</si>
  <si>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</si>
  <si>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</si>
  <si>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</si>
  <si>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</si>
  <si>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</si>
  <si>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</si>
  <si>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</si>
  <si>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</si>
  <si>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</si>
  <si>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</si>
  <si>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</si>
  <si>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</si>
  <si>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</si>
  <si>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</si>
  <si>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</si>
  <si>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</si>
  <si>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</si>
  <si>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</si>
  <si>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</si>
  <si>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</si>
  <si>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</si>
  <si>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</si>
  <si>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</si>
  <si>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</si>
  <si>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</si>
  <si>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</si>
  <si>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</si>
  <si>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</si>
  <si>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</si>
  <si>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</si>
  <si>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</si>
  <si>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</si>
  <si>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</si>
  <si>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</si>
  <si>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</si>
  <si>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</si>
  <si>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</si>
  <si>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</si>
  <si>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</si>
  <si>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</si>
  <si>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</si>
  <si>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</si>
  <si>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</si>
  <si>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</si>
  <si>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</si>
  <si>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</si>
  <si>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</si>
  <si>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</si>
  <si>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</si>
  <si>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</si>
  <si>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</si>
  <si>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</si>
  <si>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</si>
  <si>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</si>
  <si>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</si>
  <si>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</si>
  <si>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</si>
  <si>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</si>
  <si>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</si>
  <si>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</si>
  <si>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</si>
  <si>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</si>
  <si>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</si>
  <si>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</si>
  <si>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</si>
  <si>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</si>
  <si>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</si>
  <si>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</si>
  <si>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</si>
  <si>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</si>
  <si>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</si>
  <si>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</si>
  <si>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</si>
  <si>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</si>
  <si>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</si>
  <si>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</si>
  <si>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</si>
  <si>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</si>
  <si>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</si>
  <si>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</si>
  <si>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</si>
  <si>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</si>
  <si>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</si>
  <si>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</si>
  <si>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</si>
  <si>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</si>
  <si>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</si>
  <si>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</si>
  <si>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</si>
  <si>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</si>
  <si>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</si>
  <si>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</si>
  <si>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</si>
  <si>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</si>
  <si>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</si>
  <si>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</si>
  <si>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</si>
  <si>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</si>
  <si>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</si>
  <si>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</si>
  <si>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</si>
  <si>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</si>
  <si>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</si>
  <si>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</si>
  <si>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</si>
  <si>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</si>
  <si>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</si>
  <si>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</si>
  <si>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</si>
  <si>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</si>
  <si>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</si>
  <si>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</si>
  <si>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</si>
  <si>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</si>
  <si>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</si>
  <si>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</si>
  <si>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</si>
  <si>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</si>
  <si>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</si>
  <si>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</si>
  <si>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</si>
  <si>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</si>
  <si>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</si>
  <si>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</si>
  <si>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</si>
  <si>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</si>
  <si>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</si>
  <si>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</si>
  <si>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</si>
  <si>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</si>
  <si>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</si>
  <si>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</si>
  <si>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</si>
  <si>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</si>
  <si>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</si>
  <si>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</si>
  <si>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</si>
  <si>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</si>
  <si>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</si>
  <si>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</si>
  <si>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</si>
  <si>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</si>
  <si>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</si>
  <si>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</si>
  <si>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</si>
  <si>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</si>
  <si>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</si>
  <si>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</si>
  <si>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</si>
  <si>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</si>
  <si>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</si>
  <si>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</si>
  <si>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</si>
  <si>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</si>
  <si>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</si>
  <si>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</si>
  <si>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</si>
  <si>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</si>
  <si>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</si>
  <si>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</si>
  <si>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</si>
  <si>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</si>
  <si>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</si>
  <si>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</si>
  <si>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</si>
  <si>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</si>
  <si>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</si>
  <si>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</si>
  <si>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</si>
  <si>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</si>
  <si>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</si>
  <si>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</si>
  <si>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</si>
  <si>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</si>
  <si>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</si>
  <si>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</si>
  <si>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</si>
  <si>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</si>
  <si>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</si>
  <si>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</si>
  <si>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</si>
  <si>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</si>
  <si>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</si>
  <si>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</si>
  <si>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</si>
  <si>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</si>
  <si>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</si>
  <si>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</si>
  <si>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</si>
  <si>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</si>
  <si>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</si>
  <si>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</si>
  <si>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</si>
  <si>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</si>
  <si>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</si>
  <si>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</si>
  <si>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</si>
  <si>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</si>
  <si>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</si>
  <si>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</si>
  <si>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</si>
  <si>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</si>
  <si>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</si>
  <si>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</si>
  <si>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</si>
  <si>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</si>
  <si>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</si>
  <si>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</si>
  <si>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</si>
  <si>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</si>
  <si>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</si>
  <si>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</si>
  <si>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</si>
  <si>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</si>
  <si>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</si>
  <si>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</si>
  <si>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</si>
  <si>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</si>
  <si>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</si>
  <si>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</si>
  <si>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</si>
  <si>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</si>
  <si>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</si>
  <si>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</si>
  <si>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</si>
  <si>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</si>
  <si>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</si>
  <si>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</si>
  <si>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</si>
  <si>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</si>
  <si>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</si>
  <si>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</si>
  <si>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</si>
  <si>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</si>
  <si>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</si>
  <si>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</si>
  <si>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</si>
  <si>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</si>
  <si>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</si>
  <si>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</si>
  <si>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</si>
  <si>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</si>
  <si>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</si>
  <si>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</si>
  <si>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</si>
  <si>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</si>
  <si>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</si>
  <si>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</si>
  <si>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</si>
  <si>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</si>
  <si>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</si>
  <si>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</si>
  <si>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</si>
  <si>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</si>
  <si>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</si>
  <si>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</si>
  <si>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</si>
  <si>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</si>
  <si>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</si>
  <si>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</si>
  <si>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</si>
  <si>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</si>
  <si>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</si>
  <si>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</si>
  <si>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</si>
  <si>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</si>
  <si>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</si>
  <si>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</si>
  <si>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</si>
  <si>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</si>
  <si>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</si>
  <si>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</si>
  <si>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</si>
  <si>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</si>
  <si>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</si>
  <si>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</si>
  <si>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</si>
  <si>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</si>
  <si>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</si>
  <si>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</si>
  <si>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</si>
  <si>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</si>
  <si>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</si>
  <si>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</si>
  <si>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</si>
  <si>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</si>
  <si>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</si>
  <si>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</si>
  <si>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</si>
  <si>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</si>
  <si>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</si>
  <si>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</si>
  <si>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</si>
  <si>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</si>
  <si>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</si>
  <si>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</si>
  <si>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</si>
  <si>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</si>
  <si>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</si>
  <si>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</si>
  <si>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</si>
  <si>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</si>
  <si>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</si>
  <si>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</si>
  <si>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</si>
  <si>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</si>
  <si>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</si>
  <si>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</si>
  <si>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</si>
  <si>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</si>
  <si>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</si>
  <si>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</si>
  <si>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</si>
  <si>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</si>
  <si>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</si>
  <si>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</si>
  <si>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</si>
  <si>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</si>
  <si>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</si>
  <si>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</si>
  <si>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</si>
  <si>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</si>
  <si>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</si>
  <si>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</si>
  <si>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</si>
  <si>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</si>
  <si>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</si>
  <si>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</si>
  <si>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</si>
  <si>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</si>
  <si>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</si>
  <si>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</si>
  <si>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</si>
  <si>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</si>
  <si>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</si>
  <si>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</si>
  <si>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</si>
  <si>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</si>
  <si>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</si>
  <si>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</si>
  <si>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</si>
  <si>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</si>
  <si>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</si>
  <si>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</si>
  <si>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</si>
  <si>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</si>
  <si>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</si>
  <si>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</si>
  <si>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</si>
  <si>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</si>
  <si>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</si>
  <si>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</si>
  <si>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</si>
  <si>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</si>
  <si>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</si>
  <si>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</si>
  <si>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</si>
  <si>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</si>
  <si>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</si>
  <si>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</si>
  <si>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</si>
  <si>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</si>
  <si>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</si>
  <si>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</si>
  <si>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</si>
  <si>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</si>
  <si>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</si>
  <si>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</si>
  <si>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</si>
  <si>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</si>
  <si>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</si>
  <si>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</si>
  <si>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</si>
  <si>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</si>
  <si>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</si>
  <si>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</si>
  <si>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</si>
  <si>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</si>
  <si>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</si>
  <si>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</si>
  <si>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</si>
  <si>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</si>
  <si>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</si>
  <si>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</si>
  <si>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</si>
  <si>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</si>
  <si>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</si>
  <si>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</si>
  <si>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</si>
  <si>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</si>
  <si>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</si>
  <si>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</si>
  <si>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</si>
  <si>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</si>
  <si>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</si>
  <si>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</si>
  <si>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</si>
  <si>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</si>
  <si>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</si>
  <si>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</si>
  <si>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</si>
  <si>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</si>
  <si>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</si>
  <si>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</si>
  <si>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</si>
  <si>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</si>
  <si>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</si>
  <si>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</si>
  <si>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</si>
  <si>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</si>
  <si>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</si>
  <si>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</si>
  <si>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</si>
  <si>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</si>
  <si>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</si>
  <si>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</si>
  <si>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</si>
  <si>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</si>
  <si>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</si>
  <si>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</si>
  <si>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</si>
  <si>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</si>
  <si>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</si>
  <si>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</si>
  <si>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</si>
  <si>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</si>
  <si>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</si>
  <si>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</si>
  <si>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</si>
  <si>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</si>
  <si>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</si>
  <si>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</si>
  <si>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</si>
  <si>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</si>
  <si>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</si>
  <si>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</si>
  <si>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</si>
  <si>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</si>
  <si>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</si>
  <si>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</si>
  <si>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</si>
  <si>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</si>
  <si>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</si>
  <si>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</si>
  <si>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</si>
  <si>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</si>
  <si>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</si>
  <si>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</si>
  <si>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</si>
  <si>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</si>
  <si>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</si>
  <si>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</si>
  <si>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</si>
  <si>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</si>
  <si>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</si>
  <si>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</si>
  <si>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</si>
  <si>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</si>
  <si>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</si>
  <si>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</si>
  <si>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</si>
  <si>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</si>
  <si>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</si>
  <si>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</si>
  <si>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</si>
  <si>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</si>
  <si>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</si>
  <si>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</si>
  <si>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</si>
  <si>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</si>
  <si>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</si>
  <si>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</si>
  <si>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</si>
  <si>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</si>
  <si>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</si>
  <si>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</si>
  <si>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</si>
  <si>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</si>
  <si>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</si>
  <si>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</si>
  <si>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</si>
  <si>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</si>
  <si>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</si>
  <si>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</si>
  <si>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</si>
  <si>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</si>
  <si>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</si>
  <si>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</si>
  <si>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</si>
  <si>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</si>
  <si>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</si>
  <si>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</si>
  <si>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</si>
  <si>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</si>
  <si>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</si>
  <si>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</si>
  <si>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</si>
  <si>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</si>
  <si>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</si>
  <si>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</si>
  <si>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</si>
  <si>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</si>
  <si>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</si>
  <si>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</si>
  <si>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</si>
  <si>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</si>
  <si>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</si>
  <si>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</si>
  <si>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</si>
  <si>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</si>
  <si>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</si>
  <si>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</si>
  <si>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</si>
  <si>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</si>
  <si>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</si>
  <si>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</si>
  <si>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</si>
  <si>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</si>
  <si>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</si>
  <si>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</si>
  <si>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</si>
  <si>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</si>
  <si>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</si>
  <si>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</si>
  <si>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</si>
  <si>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</si>
  <si>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</si>
  <si>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</si>
  <si>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</si>
  <si>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</si>
  <si>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</si>
  <si>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</si>
  <si>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</si>
  <si>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</si>
  <si>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</si>
  <si>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</si>
  <si>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</si>
  <si>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</si>
  <si>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</si>
  <si>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</si>
  <si>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</si>
  <si>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</si>
  <si>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</si>
  <si>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</si>
  <si>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</si>
  <si>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</si>
  <si>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</si>
  <si>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</si>
  <si>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</si>
  <si>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</si>
  <si>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</si>
  <si>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</si>
  <si>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</si>
  <si>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</si>
  <si>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</si>
  <si>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</si>
  <si>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</si>
  <si>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</si>
  <si>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</si>
  <si>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</si>
  <si>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</si>
  <si>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</si>
  <si>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</si>
  <si>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</si>
  <si>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</si>
  <si>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</si>
  <si>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</si>
  <si>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</si>
  <si>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</si>
  <si>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</si>
  <si>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</si>
  <si>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</si>
  <si>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</si>
  <si>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</si>
  <si>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</si>
  <si>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</si>
  <si>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</si>
  <si>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</si>
  <si>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</si>
  <si>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</si>
  <si>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</si>
  <si>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</si>
  <si>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</si>
  <si>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</si>
  <si>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</si>
  <si>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</si>
  <si>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</si>
  <si>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</si>
  <si>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</si>
  <si>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</si>
  <si>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</si>
  <si>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</si>
  <si>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</si>
  <si>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</si>
  <si>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</si>
  <si>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</si>
  <si>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</si>
  <si>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</si>
  <si>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</si>
  <si>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</si>
  <si>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</si>
  <si>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</si>
  <si>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</si>
  <si>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</si>
  <si>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</si>
  <si>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</si>
  <si>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</si>
  <si>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</si>
  <si>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</si>
  <si>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</si>
  <si>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</si>
  <si>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</si>
  <si>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</si>
  <si>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</si>
  <si>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</si>
  <si>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</si>
  <si>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</si>
  <si>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</si>
  <si>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</si>
  <si>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</si>
  <si>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</si>
  <si>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</si>
  <si>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</si>
  <si>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</si>
  <si>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</si>
  <si>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</si>
  <si>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</si>
  <si>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</si>
  <si>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</si>
  <si>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</si>
  <si>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</si>
  <si>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</si>
  <si>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</si>
  <si>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</si>
  <si>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</si>
  <si>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</si>
  <si>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</si>
  <si>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</si>
  <si>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</si>
  <si>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</si>
  <si>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</si>
  <si>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</si>
  <si>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</si>
  <si>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</si>
  <si>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</si>
  <si>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</si>
  <si>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</si>
  <si>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</si>
  <si>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</si>
  <si>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</si>
  <si>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</si>
  <si>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</si>
  <si>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</si>
  <si>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</si>
  <si>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</si>
  <si>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</si>
  <si>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</si>
  <si>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</si>
  <si>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</si>
  <si>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</si>
  <si>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</si>
  <si>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</si>
  <si>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</si>
  <si>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</si>
  <si>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</si>
  <si>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</si>
  <si>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</si>
  <si>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</si>
  <si>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</si>
  <si>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</si>
  <si>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</si>
  <si>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</si>
  <si>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</si>
  <si>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</si>
  <si>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</si>
  <si>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</si>
  <si>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</si>
  <si>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</si>
  <si>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</si>
  <si>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</si>
  <si>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</si>
  <si>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</si>
  <si>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</si>
  <si>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</si>
  <si>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</si>
  <si>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</si>
  <si>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</si>
  <si>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</si>
  <si>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</si>
  <si>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</si>
  <si>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</si>
  <si>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</si>
  <si>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</si>
  <si>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</si>
  <si>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</si>
  <si>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</si>
  <si>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</si>
  <si>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</si>
  <si>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</si>
  <si>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</si>
  <si>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</si>
  <si>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</si>
  <si>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</si>
  <si>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</si>
  <si>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</si>
  <si>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</si>
  <si>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</si>
  <si>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</si>
  <si>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</si>
  <si>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</si>
  <si>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</si>
  <si>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</si>
  <si>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</si>
  <si>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</si>
  <si>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</si>
  <si>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</si>
  <si>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</si>
  <si>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</si>
  <si>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</si>
  <si>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</si>
  <si>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</si>
  <si>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</si>
  <si>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</si>
  <si>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</si>
  <si>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</si>
  <si>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</si>
  <si>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</si>
  <si>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</si>
  <si>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</si>
  <si>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</si>
  <si>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</si>
  <si>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</si>
  <si>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</si>
  <si>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</si>
  <si>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</si>
  <si>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</si>
  <si>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</si>
  <si>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</si>
  <si>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</si>
  <si>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</si>
  <si>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</si>
  <si>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</si>
  <si>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</si>
  <si>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</si>
  <si>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</si>
  <si>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</si>
  <si>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</si>
  <si>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</si>
  <si>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</si>
  <si>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</si>
  <si>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</si>
  <si>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</si>
  <si>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</si>
  <si>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</si>
  <si>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</si>
  <si>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</si>
  <si>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</si>
  <si>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</si>
  <si>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</si>
  <si>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</si>
  <si>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</si>
  <si>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</si>
  <si>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</si>
  <si>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</si>
  <si>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</si>
  <si>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</si>
  <si>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</si>
  <si>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</si>
  <si>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</si>
  <si>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</si>
  <si>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</si>
  <si>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</si>
  <si>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</si>
  <si>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</si>
  <si>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</si>
  <si>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</si>
  <si>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</si>
  <si>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</si>
  <si>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</si>
  <si>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</si>
  <si>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</si>
  <si>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</si>
  <si>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</si>
  <si>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</si>
  <si>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</si>
  <si>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</si>
  <si>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</si>
  <si>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</si>
  <si>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</si>
  <si>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</si>
  <si>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</si>
  <si>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</si>
  <si>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</si>
  <si>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</si>
  <si>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</si>
  <si>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</si>
  <si>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</si>
  <si>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</si>
  <si>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</si>
  <si>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</si>
  <si>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</si>
  <si>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</si>
  <si>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</si>
  <si>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</si>
  <si>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</si>
  <si>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</si>
  <si>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</si>
  <si>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</si>
  <si>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</si>
  <si>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</si>
  <si>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</si>
  <si>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</si>
  <si>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</si>
  <si>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</si>
  <si>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</si>
  <si>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</si>
  <si>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</si>
  <si>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</si>
  <si>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</si>
  <si>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</si>
  <si>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</si>
  <si>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</si>
  <si>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</si>
  <si>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</si>
  <si>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</si>
  <si>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</si>
  <si>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</si>
  <si>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</si>
  <si>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</si>
  <si>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</si>
  <si>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</si>
  <si>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</si>
  <si>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</si>
  <si>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</si>
  <si>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</si>
  <si>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</si>
  <si>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</si>
  <si>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</si>
  <si>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</si>
  <si>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</si>
  <si>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</si>
  <si>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</si>
  <si>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</si>
  <si>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</si>
  <si>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</si>
  <si>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</si>
  <si>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</si>
  <si>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</si>
  <si>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</si>
  <si>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</si>
  <si>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</si>
  <si>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</si>
  <si>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</si>
  <si>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</si>
  <si>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</si>
  <si>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</si>
  <si>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</si>
  <si>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</si>
  <si>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</si>
  <si>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</si>
  <si>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</si>
  <si>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</si>
  <si>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</si>
  <si>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</si>
  <si>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</si>
  <si>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</si>
  <si>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</si>
  <si>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</si>
  <si>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</si>
  <si>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</si>
  <si>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</si>
  <si>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</si>
  <si>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</si>
  <si>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</si>
  <si>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</si>
  <si>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</si>
  <si>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</si>
  <si>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</si>
  <si>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</si>
  <si>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</si>
  <si>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</si>
  <si>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</si>
  <si>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</si>
  <si>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</si>
  <si>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</si>
  <si>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</si>
  <si>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</si>
  <si>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</si>
  <si>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</si>
  <si>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</si>
  <si>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</si>
  <si>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</si>
  <si>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</si>
  <si>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</si>
  <si>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</si>
  <si>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</si>
  <si>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</si>
  <si>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</si>
  <si>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</si>
  <si>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</si>
  <si>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</si>
  <si>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</si>
  <si>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</si>
  <si>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</si>
  <si>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</si>
  <si>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</si>
  <si>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</si>
  <si>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</si>
  <si>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</si>
  <si>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</si>
  <si>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</si>
  <si>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</si>
  <si>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</si>
  <si>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</si>
  <si>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</si>
  <si>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</si>
  <si>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</si>
  <si>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</si>
  <si>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</si>
  <si>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</si>
  <si>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</si>
  <si>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</si>
  <si>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</si>
  <si>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</si>
  <si>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</si>
  <si>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</si>
  <si>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</si>
  <si>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</si>
  <si>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</si>
  <si>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</si>
  <si>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</si>
  <si>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</si>
  <si>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</si>
  <si>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</si>
  <si>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</si>
  <si>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</si>
  <si>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</si>
  <si>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</si>
  <si>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</si>
  <si>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</si>
  <si>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</si>
  <si>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</si>
  <si>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</si>
  <si>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</si>
  <si>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</si>
  <si>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</si>
  <si>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</si>
  <si>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</si>
  <si>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</si>
  <si>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</si>
  <si>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</si>
  <si>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</si>
  <si>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</si>
  <si>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</si>
  <si>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</si>
  <si>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</si>
  <si>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</si>
  <si>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</si>
  <si>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</si>
  <si>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</si>
  <si>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</si>
  <si>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</si>
  <si>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</si>
  <si>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</si>
  <si>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</si>
  <si>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</si>
  <si>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</si>
  <si>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</si>
  <si>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</si>
  <si>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</si>
  <si>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</si>
  <si>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</si>
  <si>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</si>
  <si>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</si>
  <si>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</si>
  <si>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</si>
  <si>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</si>
  <si>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</si>
  <si>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</si>
  <si>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</si>
  <si>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</si>
  <si>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</si>
  <si>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</si>
  <si>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</si>
  <si>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</si>
  <si>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</si>
  <si>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</si>
  <si>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</si>
  <si>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</si>
  <si>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</si>
  <si>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</si>
  <si>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</si>
  <si>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</si>
  <si>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</si>
  <si>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</si>
  <si>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</si>
  <si>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</si>
  <si>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</si>
  <si>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</si>
  <si>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</si>
  <si>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</si>
  <si>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</si>
  <si>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</si>
  <si>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</si>
  <si>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</si>
  <si>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</si>
  <si>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</si>
  <si>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</si>
  <si>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</si>
  <si>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</si>
  <si>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</si>
  <si>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</si>
  <si>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</si>
  <si>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</si>
  <si>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</si>
  <si>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</si>
  <si>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</si>
  <si>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</si>
  <si>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</si>
  <si>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</si>
  <si>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</si>
  <si>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</si>
  <si>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</si>
  <si>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</si>
  <si>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</si>
  <si>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</si>
  <si>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</si>
  <si>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</si>
  <si>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</si>
  <si>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</si>
  <si>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</si>
  <si>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</si>
  <si>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</si>
  <si>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</si>
  <si>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</si>
  <si>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</si>
  <si>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</si>
  <si>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</si>
  <si>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</si>
  <si>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</si>
  <si>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</si>
  <si>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</si>
  <si>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</si>
  <si>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</si>
  <si>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</si>
  <si>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</si>
  <si>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</si>
  <si>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</si>
  <si>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</si>
  <si>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</si>
  <si>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</si>
  <si>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</si>
  <si>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</si>
  <si>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</si>
  <si>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</si>
  <si>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</si>
  <si>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</si>
  <si>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</si>
  <si>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</si>
  <si>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</si>
  <si>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</si>
  <si>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</si>
  <si>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</si>
  <si>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</si>
  <si>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</si>
  <si>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</si>
  <si>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</si>
  <si>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</si>
  <si>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</si>
  <si>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</si>
  <si>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</si>
  <si>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</si>
  <si>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</si>
  <si>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</si>
  <si>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</si>
  <si>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</si>
  <si>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</si>
  <si>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</si>
  <si>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</si>
  <si>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</si>
  <si>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</si>
  <si>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</si>
  <si>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</si>
  <si>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</si>
  <si>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</si>
  <si>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</si>
  <si>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</si>
  <si>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</si>
  <si>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</si>
  <si>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</si>
  <si>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</si>
  <si>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</si>
  <si>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</si>
  <si>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</si>
  <si>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</si>
  <si>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</si>
  <si>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</si>
  <si>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</si>
  <si>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</si>
  <si>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</si>
  <si>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</si>
  <si>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</si>
  <si>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</si>
  <si>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</si>
  <si>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</si>
  <si>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</si>
  <si>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</si>
  <si>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</si>
  <si>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</si>
  <si>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</si>
  <si>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</si>
  <si>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</si>
  <si>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</si>
  <si>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</si>
  <si>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</si>
  <si>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</si>
  <si>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</si>
  <si>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</si>
  <si>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</si>
  <si>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</si>
  <si>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</si>
  <si>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</si>
  <si>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</si>
  <si>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</si>
  <si>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</si>
  <si>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</si>
  <si>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</si>
  <si>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</si>
  <si>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</si>
  <si>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</si>
  <si>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</si>
  <si>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</si>
  <si>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</si>
  <si>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</si>
  <si>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</si>
  <si>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</si>
  <si>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</si>
  <si>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</si>
  <si>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</si>
  <si>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</si>
  <si>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</si>
  <si>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</si>
  <si>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</si>
  <si>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</si>
  <si>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</si>
  <si>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</si>
  <si>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</si>
  <si>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</si>
  <si>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</si>
  <si>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</si>
  <si>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</si>
  <si>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</si>
  <si>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</si>
  <si>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</si>
  <si>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</si>
  <si>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</si>
  <si>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</si>
  <si>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</si>
  <si>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</si>
  <si>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</si>
  <si>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</si>
  <si>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</si>
  <si>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</si>
  <si>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</si>
  <si>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</si>
  <si>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</si>
  <si>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</si>
  <si>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</si>
  <si>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</si>
  <si>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</si>
  <si>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</si>
  <si>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</si>
  <si>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</si>
  <si>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</si>
  <si>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</si>
  <si>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</si>
  <si>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</si>
  <si>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</si>
  <si>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</si>
  <si>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</si>
  <si>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</si>
  <si>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</si>
  <si>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</si>
  <si>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</si>
  <si>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</si>
  <si>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</si>
  <si>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</si>
  <si>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</si>
  <si>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</si>
  <si>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</si>
  <si>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</si>
  <si>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</si>
  <si>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</si>
  <si>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</si>
  <si>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</si>
  <si>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</si>
  <si>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</si>
  <si>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</si>
  <si>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</si>
  <si>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</si>
  <si>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</si>
  <si>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</si>
  <si>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</si>
  <si>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</si>
  <si>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</si>
  <si>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</si>
  <si>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</si>
  <si>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</si>
  <si>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</si>
  <si>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</si>
  <si>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</si>
  <si>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</si>
  <si>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</si>
  <si>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</si>
  <si>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</si>
  <si>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</si>
  <si>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</si>
  <si>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</si>
  <si>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</si>
  <si>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</si>
  <si>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</si>
  <si>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</si>
  <si>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</si>
  <si>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</si>
  <si>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</si>
  <si>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</si>
  <si>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</si>
  <si>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</si>
  <si>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</si>
  <si>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</si>
  <si>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</si>
  <si>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</si>
  <si>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</si>
  <si>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</si>
  <si>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</si>
  <si>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</si>
  <si>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</si>
  <si>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</si>
  <si>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</si>
  <si>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</si>
  <si>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</si>
  <si>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</si>
  <si>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</si>
  <si>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</si>
  <si>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</si>
  <si>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</si>
  <si>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</si>
  <si>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</si>
  <si>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</si>
  <si>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</si>
  <si>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</si>
  <si>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</si>
  <si>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</si>
  <si>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</si>
  <si>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</si>
  <si>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</si>
  <si>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</si>
  <si>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</si>
  <si>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</si>
  <si>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</si>
  <si>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</si>
  <si>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</si>
  <si>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</si>
  <si>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</si>
  <si>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</si>
  <si>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</si>
  <si>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</si>
  <si>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</si>
  <si>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</si>
  <si>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</si>
  <si>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</si>
  <si>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</si>
  <si>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</si>
  <si>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</si>
  <si>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</si>
  <si>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</si>
  <si>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</si>
  <si>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</si>
  <si>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</si>
  <si>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</si>
  <si>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</si>
  <si>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</si>
  <si>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</si>
  <si>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</si>
  <si>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</si>
  <si>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</si>
  <si>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</si>
  <si>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</si>
  <si>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</si>
  <si>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</si>
  <si>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</si>
  <si>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</si>
  <si>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</si>
  <si>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</si>
  <si>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</si>
  <si>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</si>
  <si>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</si>
  <si>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</si>
  <si>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</si>
  <si>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</si>
  <si>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</si>
  <si>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</si>
  <si>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</si>
  <si>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</si>
  <si>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</si>
  <si>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</si>
  <si>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</si>
  <si>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</si>
  <si>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</si>
  <si>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</si>
  <si>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</si>
  <si>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</si>
  <si>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</si>
  <si>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</si>
  <si>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</si>
  <si>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</si>
  <si>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</si>
  <si>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</si>
  <si>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</si>
  <si>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</si>
  <si>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</si>
  <si>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</si>
  <si>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</si>
  <si>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</si>
  <si>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</si>
  <si>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</si>
  <si>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</si>
  <si>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</si>
  <si>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</si>
  <si>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</si>
  <si>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</si>
  <si>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</si>
  <si>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</si>
  <si>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</si>
  <si>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</si>
  <si>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</si>
  <si>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</si>
  <si>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</si>
  <si>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</si>
  <si>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</si>
  <si>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</si>
  <si>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</si>
  <si>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</si>
  <si>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</si>
  <si>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</si>
  <si>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</si>
  <si>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</si>
  <si>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</si>
  <si>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</si>
  <si>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</si>
  <si>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</si>
  <si>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</si>
  <si>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</si>
  <si>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</si>
  <si>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</si>
  <si>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</si>
  <si>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</si>
  <si>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</si>
  <si>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</si>
  <si>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</si>
  <si>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</si>
  <si>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</si>
  <si>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</si>
  <si>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</si>
  <si>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</si>
  <si>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</si>
  <si>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</si>
  <si>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</si>
  <si>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</si>
  <si>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</si>
  <si>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</si>
  <si>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</si>
  <si>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</si>
  <si>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</si>
  <si>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</si>
  <si>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</si>
  <si>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</si>
  <si>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</si>
  <si>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</si>
  <si>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</si>
  <si>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</si>
  <si>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</si>
  <si>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</si>
  <si>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</si>
  <si>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</si>
  <si>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</si>
  <si>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</si>
  <si>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</si>
  <si>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</si>
  <si>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</si>
  <si>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</si>
  <si>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</si>
  <si>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</si>
  <si>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</si>
  <si>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</si>
  <si>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</si>
  <si>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</si>
  <si>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</si>
  <si>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</si>
  <si>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</si>
  <si>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</si>
  <si>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</si>
  <si>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</si>
  <si>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</si>
  <si>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</si>
  <si>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</si>
  <si>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</si>
  <si>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</si>
  <si>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</si>
  <si>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</si>
  <si>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</si>
  <si>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</si>
  <si>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</si>
  <si>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</si>
  <si>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</si>
  <si>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</si>
  <si>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</si>
  <si>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</si>
  <si>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</si>
  <si>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</si>
  <si>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</si>
  <si>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</si>
  <si>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</si>
  <si>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</si>
  <si>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</si>
  <si>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</si>
  <si>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</si>
  <si>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</si>
  <si>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</si>
  <si>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</si>
  <si>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</si>
  <si>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</si>
  <si>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</si>
  <si>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</si>
  <si>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</si>
  <si>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</si>
  <si>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</si>
  <si>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</si>
  <si>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</si>
  <si>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</si>
  <si>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</si>
  <si>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</si>
  <si>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</si>
  <si>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</si>
  <si>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</si>
  <si>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</si>
  <si>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</si>
  <si>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</si>
  <si>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</si>
  <si>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</si>
  <si>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</si>
  <si>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</si>
  <si>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</si>
  <si>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</si>
  <si>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</si>
  <si>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</si>
  <si>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</si>
  <si>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</si>
  <si>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</si>
  <si>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</si>
  <si>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</si>
  <si>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</si>
  <si>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</si>
  <si>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</si>
  <si>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</si>
  <si>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</si>
  <si>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</si>
  <si>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</si>
  <si>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</si>
  <si>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</si>
  <si>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</si>
  <si>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</si>
  <si>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</si>
  <si>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</si>
  <si>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</si>
  <si>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</si>
  <si>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</si>
  <si>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</si>
  <si>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</si>
  <si>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</si>
  <si>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</si>
  <si>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</si>
  <si>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</si>
  <si>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</si>
  <si>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</si>
  <si>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</si>
  <si>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</si>
  <si>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</si>
  <si>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</si>
  <si>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</si>
  <si>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</si>
  <si>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</si>
  <si>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</si>
  <si>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</si>
  <si>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</si>
  <si>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</si>
  <si>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</si>
  <si>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</si>
  <si>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</si>
  <si>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</si>
  <si>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</si>
  <si>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</si>
  <si>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</si>
  <si>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</si>
  <si>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</si>
  <si>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</si>
  <si>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</si>
  <si>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</si>
  <si>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</si>
  <si>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</si>
  <si>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</si>
  <si>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</si>
  <si>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</si>
  <si>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</si>
  <si>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</si>
  <si>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</si>
  <si>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</si>
  <si>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</si>
  <si>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</si>
  <si>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</si>
  <si>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</si>
  <si>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</si>
  <si>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</si>
  <si>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</si>
  <si>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</si>
  <si>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</si>
  <si>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</si>
  <si>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</si>
  <si>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</si>
  <si>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</si>
  <si>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</si>
  <si>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</si>
  <si>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</si>
  <si>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</si>
  <si>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</si>
  <si>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</si>
  <si>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</si>
  <si>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</si>
  <si>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</si>
  <si>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</si>
  <si>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</si>
  <si>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</si>
  <si>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</si>
  <si>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</si>
  <si>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</si>
  <si>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</si>
  <si>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</si>
  <si>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</si>
  <si>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</si>
  <si>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</si>
  <si>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</si>
  <si>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</si>
  <si>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</si>
  <si>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</si>
  <si>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</si>
  <si>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</si>
  <si>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</si>
  <si>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</si>
  <si>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</si>
  <si>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</si>
  <si>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</si>
  <si>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</si>
  <si>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</si>
  <si>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</si>
  <si>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</si>
  <si>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</si>
  <si>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</si>
  <si>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</si>
  <si>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</si>
  <si>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</si>
  <si>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</si>
  <si>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</si>
  <si>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</si>
  <si>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</si>
  <si>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</si>
  <si>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</si>
  <si>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</si>
  <si>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</si>
  <si>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</si>
  <si>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</si>
  <si>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</si>
  <si>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</si>
  <si>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</si>
  <si>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</si>
  <si>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</si>
  <si>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</si>
  <si>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</si>
  <si>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</si>
  <si>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</si>
  <si>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</si>
  <si>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</si>
  <si>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</si>
  <si>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</si>
  <si>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</si>
  <si>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</si>
  <si>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</si>
  <si>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</si>
  <si>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</si>
  <si>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</si>
  <si>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</si>
  <si>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</si>
  <si>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</si>
  <si>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</si>
  <si>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</si>
  <si>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</si>
  <si>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</si>
  <si>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</si>
  <si>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</si>
  <si>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</si>
  <si>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</si>
  <si>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</si>
  <si>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</si>
  <si>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</si>
  <si>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</si>
  <si>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</si>
  <si>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</si>
  <si>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</si>
  <si>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</si>
  <si>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</si>
  <si>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</si>
  <si>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</si>
  <si>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</si>
  <si>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</si>
  <si>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</si>
  <si>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</si>
  <si>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</si>
  <si>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</si>
  <si>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</si>
  <si>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</si>
  <si>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</si>
  <si>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</si>
  <si>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</si>
  <si>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</si>
  <si>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</si>
  <si>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</si>
  <si>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</si>
  <si>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</si>
  <si>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</si>
  <si>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</si>
  <si>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</si>
  <si>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</si>
  <si>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</si>
  <si>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</si>
  <si>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</si>
  <si>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</si>
  <si>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</si>
  <si>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</si>
  <si>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</si>
  <si>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</si>
  <si>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</si>
  <si>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</si>
  <si>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</si>
  <si>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</si>
  <si>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</si>
  <si>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</si>
  <si>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</si>
  <si>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</si>
  <si>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</si>
  <si>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</si>
  <si>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</si>
  <si>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</si>
  <si>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</si>
  <si>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</si>
  <si>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</si>
  <si>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</si>
  <si>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</si>
  <si>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</si>
  <si>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</si>
  <si>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</si>
  <si>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</si>
  <si>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</si>
  <si>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</si>
  <si>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</si>
  <si>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</si>
  <si>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</si>
  <si>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</si>
  <si>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</si>
  <si>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</si>
  <si>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</si>
  <si>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</si>
  <si>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</si>
  <si>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</si>
  <si>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</si>
  <si>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</si>
  <si>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</si>
  <si>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</si>
  <si>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</si>
  <si>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</si>
  <si>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</si>
  <si>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</si>
  <si>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</si>
  <si>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</si>
  <si>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</si>
  <si>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</si>
  <si>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</si>
  <si>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</si>
  <si>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</si>
  <si>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</si>
  <si>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</si>
  <si>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</si>
  <si>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</si>
  <si>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</si>
  <si>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</si>
  <si>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</si>
  <si>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</si>
  <si>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</si>
  <si>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</si>
  <si>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</si>
  <si>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</si>
  <si>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</si>
  <si>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</si>
  <si>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</si>
  <si>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</si>
  <si>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</si>
  <si>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</si>
  <si>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</si>
  <si>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</si>
  <si>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</si>
  <si>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</si>
  <si>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</si>
  <si>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</si>
  <si>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</si>
  <si>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</si>
  <si>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</si>
  <si>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</si>
  <si>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</si>
  <si>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</si>
  <si>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</si>
  <si>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</si>
  <si>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</si>
  <si>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</si>
  <si>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</si>
  <si>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</si>
  <si>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</si>
  <si>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</si>
  <si>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</si>
  <si>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</si>
  <si>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</si>
  <si>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</si>
  <si>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</si>
  <si>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</si>
  <si>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</si>
  <si>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</si>
  <si>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</si>
  <si>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</si>
  <si>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</si>
  <si>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</si>
  <si>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</si>
  <si>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</si>
  <si>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</si>
  <si>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</si>
  <si>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</si>
  <si>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</si>
  <si>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</si>
  <si>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</si>
  <si>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</si>
  <si>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</si>
  <si>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</si>
  <si>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</si>
  <si>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</si>
  <si>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</si>
  <si>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</si>
  <si>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</si>
  <si>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</si>
  <si>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</si>
  <si>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</si>
  <si>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</si>
  <si>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</si>
  <si>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</si>
  <si>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</si>
  <si>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</si>
  <si>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</si>
  <si>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</si>
  <si>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</si>
  <si>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</si>
  <si>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</si>
  <si>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</si>
  <si>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</si>
  <si>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</si>
  <si>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</si>
  <si>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</si>
  <si>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</si>
  <si>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</si>
  <si>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</si>
  <si>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</si>
  <si>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</si>
  <si>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</si>
  <si>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</si>
  <si>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</si>
  <si>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</si>
  <si>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</si>
  <si>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</si>
  <si>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</si>
  <si>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</si>
  <si>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</si>
  <si>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</si>
  <si>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</si>
  <si>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</si>
  <si>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</si>
  <si>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</si>
  <si>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</si>
  <si>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</si>
  <si>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</si>
  <si>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</si>
  <si>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</si>
  <si>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</si>
  <si>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</si>
  <si>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</si>
  <si>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</si>
  <si>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</si>
  <si>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</si>
  <si>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</si>
  <si>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</si>
  <si>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</si>
  <si>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</si>
  <si>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</si>
  <si>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</si>
  <si>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</si>
  <si>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</si>
  <si>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</si>
  <si>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</si>
  <si>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</si>
  <si>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</si>
  <si>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</si>
  <si>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</si>
  <si>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</si>
  <si>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</si>
  <si>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</si>
  <si>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</si>
  <si>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</si>
  <si>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</si>
  <si>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</si>
  <si>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</si>
  <si>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</si>
  <si>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</si>
  <si>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</si>
  <si>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</si>
  <si>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</si>
  <si>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</si>
  <si>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</si>
  <si>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</si>
  <si>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</si>
  <si>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</si>
  <si>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</si>
  <si>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</si>
  <si>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</si>
  <si>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</si>
  <si>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</si>
  <si>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</si>
  <si>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</si>
  <si>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</si>
  <si>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</si>
  <si>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</si>
  <si>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</si>
  <si>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</si>
  <si>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</si>
  <si>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</si>
  <si>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</si>
  <si>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</si>
  <si>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</si>
  <si>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</si>
  <si>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</si>
  <si>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</si>
  <si>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</si>
  <si>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</si>
  <si>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</si>
  <si>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</si>
  <si>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</si>
  <si>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</si>
  <si>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</si>
  <si>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</si>
  <si>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</si>
  <si>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</si>
  <si>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</si>
  <si>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</si>
  <si>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</si>
  <si>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</si>
  <si>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</si>
  <si>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</si>
  <si>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</si>
  <si>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</si>
  <si>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</si>
  <si>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</si>
  <si>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</si>
  <si>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</si>
  <si>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</si>
  <si>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</si>
  <si>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</si>
  <si>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</si>
  <si>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</si>
  <si>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</si>
  <si>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</si>
  <si>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</si>
  <si>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</si>
  <si>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</si>
  <si>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</si>
  <si>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</si>
  <si>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</si>
  <si>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</si>
  <si>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</si>
  <si>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</si>
  <si>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</si>
  <si>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</si>
  <si>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</si>
  <si>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</si>
  <si>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</si>
  <si>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</si>
  <si>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</si>
  <si>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</si>
  <si>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</si>
  <si>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</si>
  <si>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</si>
  <si>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</si>
  <si>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</si>
  <si>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</si>
  <si>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</si>
  <si>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</si>
  <si>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</si>
  <si>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</si>
  <si>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</si>
  <si>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</si>
  <si>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</si>
  <si>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</si>
  <si>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</si>
  <si>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</si>
  <si>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</si>
  <si>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</si>
  <si>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</si>
  <si>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</si>
  <si>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</si>
  <si>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</si>
  <si>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</si>
  <si>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</si>
  <si>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</si>
  <si>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</si>
  <si>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</si>
  <si>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</si>
  <si>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</si>
  <si>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</si>
  <si>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</si>
  <si>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</si>
  <si>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</si>
  <si>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</si>
  <si>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</si>
  <si>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</si>
  <si>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</si>
  <si>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</si>
  <si>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</si>
  <si>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</si>
  <si>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</si>
  <si>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</si>
  <si>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</si>
  <si>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</si>
  <si>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</si>
  <si>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</si>
  <si>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</si>
  <si>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</si>
  <si>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</si>
  <si>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</si>
  <si>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</si>
  <si>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</si>
  <si>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</si>
  <si>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</si>
  <si>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</si>
  <si>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</si>
  <si>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</si>
  <si>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</si>
  <si>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</si>
  <si>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</si>
  <si>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</si>
  <si>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</si>
  <si>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</si>
  <si>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</si>
  <si>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</si>
  <si>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</si>
  <si>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</si>
  <si>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</si>
  <si>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</si>
  <si>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</si>
  <si>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</si>
  <si>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</si>
  <si>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</si>
  <si>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</si>
  <si>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</si>
  <si>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</si>
  <si>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</si>
  <si>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</si>
  <si>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</si>
  <si>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</si>
  <si>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</si>
  <si>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</si>
  <si>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</si>
  <si>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</si>
  <si>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</si>
  <si>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</si>
  <si>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</si>
  <si>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</si>
  <si>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</si>
  <si>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</si>
  <si>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</si>
  <si>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</si>
  <si>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</si>
  <si>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</si>
  <si>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</si>
  <si>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</si>
  <si>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</si>
  <si>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</si>
  <si>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</si>
  <si>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</si>
  <si>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</si>
  <si>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</si>
  <si>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</si>
  <si>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</si>
  <si>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</si>
  <si>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</si>
  <si>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</si>
  <si>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</si>
  <si>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</si>
  <si>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</si>
  <si>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</si>
  <si>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</si>
  <si>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</si>
  <si>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</si>
  <si>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</si>
  <si>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</si>
  <si>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</si>
  <si>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</si>
  <si>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</si>
  <si>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</si>
  <si>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</si>
  <si>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</si>
  <si>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</si>
  <si>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</si>
  <si>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</si>
  <si>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</si>
  <si>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</si>
  <si>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</si>
  <si>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</si>
  <si>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</si>
  <si>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</si>
  <si>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</si>
  <si>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</si>
  <si>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</si>
  <si>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</si>
  <si>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</si>
  <si>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</si>
  <si>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</si>
  <si>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</si>
  <si>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</si>
  <si>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</si>
  <si>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</si>
  <si>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</si>
  <si>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</si>
  <si>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</si>
  <si>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</si>
  <si>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</si>
  <si>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</si>
  <si>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</si>
  <si>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</si>
  <si>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</si>
  <si>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</si>
  <si>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</si>
  <si>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</si>
  <si>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</si>
  <si>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</si>
  <si>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</si>
  <si>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</si>
  <si>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</si>
  <si>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</si>
  <si>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</si>
  <si>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</si>
  <si>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</si>
  <si>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</si>
  <si>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</si>
  <si>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</si>
  <si>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</si>
  <si>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</si>
  <si>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</si>
  <si>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</si>
  <si>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</si>
  <si>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</si>
  <si>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</si>
  <si>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</si>
  <si>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</si>
  <si>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</si>
  <si>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</si>
  <si>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</si>
  <si>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</si>
  <si>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</si>
  <si>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</si>
  <si>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</si>
  <si>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</si>
  <si>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</si>
  <si>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</si>
  <si>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</si>
  <si>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</si>
  <si>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</si>
  <si>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</si>
  <si>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</si>
  <si>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</si>
  <si>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</si>
  <si>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</si>
  <si>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</si>
  <si>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</si>
  <si>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</si>
  <si>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</si>
  <si>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</si>
  <si>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</si>
  <si>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</si>
  <si>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</si>
  <si>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</si>
  <si>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</si>
  <si>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</si>
  <si>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</si>
  <si>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</si>
  <si>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</si>
  <si>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</si>
  <si>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</si>
  <si>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</si>
  <si>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</si>
  <si>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</si>
  <si>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</si>
  <si>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</si>
  <si>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</si>
  <si>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</si>
  <si>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</si>
  <si>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</si>
  <si>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</si>
  <si>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</si>
  <si>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</si>
  <si>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</si>
  <si>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</si>
  <si>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</si>
  <si>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</si>
  <si>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</si>
  <si>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</si>
  <si>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</si>
  <si>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</si>
  <si>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</si>
  <si>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</si>
  <si>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</si>
  <si>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</si>
  <si>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</si>
  <si>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</si>
  <si>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</si>
  <si>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</si>
  <si>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</si>
  <si>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</si>
  <si>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</si>
  <si>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</si>
  <si>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</si>
  <si>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</si>
  <si>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</si>
  <si>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</si>
  <si>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</si>
  <si>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</si>
  <si>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</si>
  <si>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</si>
  <si>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</si>
  <si>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</si>
  <si>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</si>
  <si>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</si>
  <si>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</si>
  <si>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</si>
  <si>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</si>
  <si>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</si>
  <si>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</si>
  <si>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</si>
  <si>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</si>
  <si>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</si>
  <si>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</si>
  <si>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</si>
  <si>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</si>
  <si>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</si>
  <si>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</si>
  <si>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</si>
  <si>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</si>
  <si>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</si>
  <si>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</si>
  <si>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</si>
  <si>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</si>
  <si>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</si>
  <si>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</si>
  <si>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</si>
  <si>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</si>
  <si>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</si>
  <si>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</si>
  <si>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</si>
  <si>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</si>
  <si>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</si>
  <si>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</si>
  <si>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</si>
  <si>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</si>
  <si>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</si>
  <si>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</si>
  <si>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</si>
  <si>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</si>
  <si>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</si>
  <si>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</si>
  <si>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</si>
  <si>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</si>
  <si>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</si>
  <si>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</si>
  <si>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</si>
  <si>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</si>
  <si>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</si>
  <si>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</si>
  <si>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</si>
  <si>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</si>
  <si>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</si>
  <si>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</si>
  <si>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</si>
  <si>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</si>
  <si>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</si>
  <si>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</si>
  <si>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</si>
  <si>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</si>
  <si>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</si>
  <si>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</si>
  <si>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</si>
  <si>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</si>
  <si>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</si>
  <si>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</si>
  <si>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</si>
  <si>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</si>
  <si>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</si>
  <si>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</si>
  <si>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</si>
  <si>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</si>
  <si>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</si>
  <si>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</si>
  <si>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</si>
  <si>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</si>
  <si>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</si>
  <si>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</si>
  <si>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</si>
  <si>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</si>
  <si>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</si>
  <si>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</si>
  <si>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</si>
  <si>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</si>
  <si>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</si>
  <si>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</si>
  <si>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</si>
  <si>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</si>
  <si>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</si>
  <si>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</si>
  <si>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</si>
  <si>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</si>
  <si>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</si>
  <si>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</si>
  <si>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</si>
  <si>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</si>
  <si>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</si>
  <si>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</si>
  <si>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</si>
  <si>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</si>
  <si>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</si>
  <si>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</si>
  <si>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</si>
  <si>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</si>
  <si>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</si>
  <si>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</si>
  <si>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</si>
  <si>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</si>
  <si>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</si>
  <si>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</si>
  <si>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</si>
  <si>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</si>
  <si>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</si>
  <si>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</si>
  <si>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</si>
  <si>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</si>
  <si>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</si>
  <si>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</si>
  <si>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</si>
  <si>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</si>
  <si>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</si>
  <si>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</si>
  <si>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</si>
  <si>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</si>
  <si>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</si>
  <si>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</si>
  <si>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</si>
  <si>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</si>
  <si>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</si>
  <si>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</si>
  <si>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</si>
  <si>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</si>
  <si>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</si>
  <si>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</si>
  <si>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</si>
  <si>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</si>
  <si>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</si>
  <si>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</si>
  <si>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</si>
  <si>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</si>
  <si>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</si>
  <si>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</si>
  <si>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</si>
  <si>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</si>
  <si>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</si>
  <si>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</si>
  <si>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</si>
  <si>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</si>
  <si>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</si>
  <si>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</si>
  <si>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</si>
  <si>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</si>
  <si>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</si>
  <si>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</si>
  <si>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</si>
  <si>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</si>
  <si>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</si>
  <si>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</si>
  <si>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</si>
  <si>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</si>
  <si>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</si>
  <si>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</si>
  <si>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</si>
  <si>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</si>
  <si>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</si>
  <si>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</si>
  <si>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</si>
  <si>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</si>
  <si>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</si>
  <si>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</si>
  <si>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</si>
  <si>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</si>
  <si>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</si>
  <si>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</si>
  <si>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</si>
  <si>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</si>
  <si>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</si>
  <si>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</si>
  <si>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</si>
  <si>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</si>
  <si>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</si>
  <si>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</si>
  <si>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</si>
  <si>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</si>
  <si>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</si>
  <si>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</si>
  <si>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</si>
  <si>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</si>
  <si>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</si>
  <si>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</si>
  <si>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</si>
  <si>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</si>
  <si>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</si>
  <si>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</si>
  <si>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</si>
  <si>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</si>
  <si>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</si>
  <si>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</si>
  <si>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</si>
  <si>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</si>
  <si>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</si>
  <si>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</si>
  <si>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</si>
  <si>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</si>
  <si>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</si>
  <si>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</si>
  <si>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</si>
  <si>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</si>
  <si>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</si>
  <si>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</si>
  <si>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</si>
  <si>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</si>
  <si>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</si>
  <si>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</si>
  <si>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</si>
  <si>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</si>
  <si>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</si>
  <si>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</si>
  <si>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</si>
  <si>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</si>
  <si>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</si>
  <si>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</si>
  <si>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</si>
  <si>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</si>
  <si>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</si>
  <si>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</si>
  <si>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</si>
  <si>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</si>
  <si>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</si>
  <si>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</si>
  <si>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</si>
  <si>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</si>
  <si>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</si>
  <si>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</si>
  <si>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</si>
  <si>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</si>
  <si>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</si>
  <si>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</si>
  <si>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</si>
  <si>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</si>
  <si>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</si>
  <si>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</si>
  <si>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</si>
  <si>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</si>
  <si>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</si>
  <si>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</si>
  <si>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</si>
  <si>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</si>
  <si>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</si>
  <si>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</si>
  <si>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</si>
  <si>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</si>
  <si>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</si>
  <si>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</si>
  <si>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</si>
  <si>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</si>
  <si>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</si>
  <si>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</si>
  <si>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</si>
  <si>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</si>
  <si>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</si>
  <si>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</si>
  <si>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</si>
  <si>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</si>
  <si>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</si>
  <si>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</si>
  <si>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</si>
  <si>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</si>
  <si>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</si>
  <si>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</si>
  <si>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</si>
  <si>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</si>
  <si>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</si>
  <si>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</si>
  <si>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</si>
  <si>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</si>
  <si>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</si>
  <si>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</si>
  <si>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</si>
  <si>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</si>
  <si>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</si>
  <si>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</si>
  <si>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</si>
  <si>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</si>
  <si>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</si>
  <si>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</si>
  <si>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</si>
  <si>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</si>
  <si>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</si>
  <si>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</si>
  <si>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</si>
  <si>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</si>
  <si>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</si>
  <si>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</si>
  <si>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</si>
  <si>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</si>
  <si>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</si>
  <si>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</si>
  <si>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</si>
  <si>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</si>
  <si>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</si>
  <si>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</si>
  <si>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</si>
  <si>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</si>
  <si>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</si>
  <si>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</si>
  <si>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</si>
  <si>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</si>
  <si>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</si>
  <si>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</si>
  <si>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</si>
  <si>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</si>
  <si>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</si>
  <si>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</si>
  <si>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</si>
  <si>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</si>
  <si>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</si>
  <si>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</si>
  <si>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</si>
  <si>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</si>
  <si>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</si>
  <si>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</si>
  <si>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</si>
  <si>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</si>
  <si>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</si>
  <si>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</si>
  <si>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</si>
  <si>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</si>
  <si>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</si>
  <si>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</si>
  <si>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</si>
  <si>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</si>
  <si>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</si>
  <si>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</si>
  <si>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</si>
  <si>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</si>
  <si>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</si>
  <si>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</si>
  <si>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</si>
  <si>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</si>
  <si>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</si>
  <si>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</si>
  <si>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</si>
  <si>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</si>
  <si>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</si>
  <si>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</si>
  <si>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</si>
  <si>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</si>
  <si>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</si>
  <si>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</si>
  <si>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</si>
  <si>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</si>
  <si>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</si>
  <si>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</si>
  <si>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</si>
  <si>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</si>
  <si>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</si>
  <si>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</si>
  <si>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</si>
  <si>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</si>
  <si>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</si>
  <si>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</si>
  <si>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</si>
  <si>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</si>
  <si>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</si>
  <si>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</si>
  <si>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</si>
  <si>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</si>
  <si>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</si>
  <si>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</si>
  <si>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</si>
  <si>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</si>
  <si>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</si>
  <si>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</si>
  <si>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</si>
  <si>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</si>
  <si>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</si>
  <si>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</si>
  <si>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</si>
  <si>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</si>
  <si>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</si>
  <si>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</si>
  <si>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</si>
  <si>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</si>
  <si>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</si>
  <si>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</si>
  <si>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</si>
  <si>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</si>
  <si>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</si>
  <si>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</si>
  <si>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</si>
  <si>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</si>
  <si>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</si>
  <si>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</si>
  <si>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</si>
  <si>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</si>
  <si>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</si>
  <si>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</si>
  <si>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</si>
  <si>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</si>
  <si>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</si>
  <si>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</si>
  <si>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</si>
  <si>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</si>
  <si>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</si>
  <si>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</si>
  <si>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</si>
  <si>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</si>
  <si>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</si>
  <si>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</si>
  <si>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</si>
  <si>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</si>
  <si>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</si>
  <si>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</si>
  <si>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</si>
  <si>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</si>
  <si>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</si>
  <si>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</si>
  <si>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</si>
  <si>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</si>
  <si>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</si>
  <si>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</si>
  <si>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</si>
  <si>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</si>
  <si>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</si>
  <si>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</si>
  <si>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</si>
  <si>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</si>
  <si>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</si>
  <si>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</si>
  <si>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</si>
  <si>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</si>
  <si>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</si>
  <si>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</si>
  <si>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</si>
  <si>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</si>
  <si>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</si>
  <si>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</si>
  <si>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</si>
  <si>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</si>
  <si>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</si>
  <si>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</si>
  <si>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</si>
  <si>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</si>
  <si>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</si>
  <si>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</si>
  <si>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</si>
  <si>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</si>
  <si>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</si>
  <si>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</si>
  <si>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</si>
  <si>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</si>
  <si>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</si>
  <si>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</si>
  <si>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</si>
  <si>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</si>
  <si>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</si>
  <si>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</si>
  <si>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</si>
  <si>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</si>
  <si>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</si>
  <si>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</si>
  <si>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</si>
  <si>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</si>
  <si>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</si>
  <si>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</si>
  <si>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</si>
  <si>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</si>
  <si>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</si>
  <si>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</si>
  <si>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</si>
  <si>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</si>
  <si>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</si>
  <si>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</si>
  <si>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</si>
  <si>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</si>
  <si>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</si>
  <si>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</si>
  <si>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</si>
  <si>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</si>
  <si>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</si>
  <si>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</si>
  <si>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</si>
  <si>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</si>
  <si>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</si>
  <si>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</si>
  <si>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</si>
  <si>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</si>
  <si>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</si>
  <si>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</si>
  <si>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</si>
  <si>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</si>
  <si>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</si>
  <si>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</si>
  <si>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</si>
  <si>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</si>
  <si>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</si>
  <si>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</si>
  <si>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</si>
  <si>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</si>
  <si>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</si>
  <si>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</si>
  <si>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</si>
  <si>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</si>
  <si>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</si>
  <si>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</si>
  <si>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</si>
  <si>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</si>
  <si>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</si>
  <si>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</si>
  <si>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</si>
  <si>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</si>
  <si>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</si>
  <si>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</si>
  <si>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</si>
  <si>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</si>
  <si>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</si>
  <si>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</si>
  <si>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</si>
  <si>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</si>
  <si>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</si>
  <si>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</si>
  <si>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</si>
  <si>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</si>
  <si>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</si>
  <si>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</si>
  <si>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</si>
  <si>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</si>
  <si>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</si>
  <si>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</si>
  <si>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</si>
  <si>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</si>
  <si>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</si>
  <si>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</si>
  <si>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</si>
  <si>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</si>
  <si>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</si>
  <si>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</si>
  <si>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</si>
  <si>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</si>
  <si>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</si>
  <si>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</si>
  <si>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</si>
  <si>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</si>
  <si>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</si>
  <si>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</si>
  <si>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</si>
  <si>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</si>
  <si>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</si>
  <si>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</si>
  <si>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</si>
  <si>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</si>
  <si>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</si>
  <si>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</si>
  <si>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</si>
  <si>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</si>
  <si>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</si>
  <si>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</si>
  <si>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</si>
  <si>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</si>
  <si>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</si>
  <si>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</si>
  <si>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</si>
  <si>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</si>
  <si>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</si>
  <si>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</si>
  <si>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</si>
  <si>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</si>
  <si>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</si>
  <si>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</si>
  <si>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</si>
  <si>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</si>
  <si>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</si>
  <si>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</si>
  <si>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</si>
  <si>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</si>
  <si>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</si>
  <si>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</si>
  <si>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</si>
  <si>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</si>
  <si>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</si>
  <si>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</si>
  <si>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</si>
  <si>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</si>
  <si>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</si>
  <si>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</si>
  <si>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</si>
  <si>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</si>
  <si>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</si>
  <si>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</si>
  <si>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</si>
  <si>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</si>
  <si>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</si>
  <si>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</si>
  <si>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</si>
  <si>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</si>
  <si>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</si>
  <si>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</si>
  <si>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</si>
  <si>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</si>
  <si>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</si>
  <si>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</si>
  <si>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</si>
  <si>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</si>
  <si>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</si>
  <si>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</si>
  <si>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</si>
  <si>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</si>
  <si>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</si>
  <si>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</si>
  <si>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</si>
  <si>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</si>
  <si>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</si>
  <si>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</si>
  <si>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</si>
  <si>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</si>
  <si>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</si>
  <si>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</si>
  <si>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</si>
  <si>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</si>
  <si>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</si>
  <si>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</si>
  <si>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</si>
  <si>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</si>
  <si>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</si>
  <si>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</si>
  <si>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</si>
  <si>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</si>
  <si>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</si>
  <si>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</si>
  <si>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</si>
  <si>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</si>
  <si>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</si>
  <si>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</si>
  <si>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</si>
  <si>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</si>
  <si>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</si>
  <si>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</si>
  <si>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</si>
  <si>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</si>
  <si>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</si>
  <si>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</si>
  <si>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</si>
  <si>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</si>
  <si>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</si>
  <si>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</si>
  <si>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</si>
  <si>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</si>
  <si>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</si>
  <si>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</si>
  <si>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</si>
  <si>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</si>
  <si>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</si>
  <si>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</si>
  <si>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</si>
  <si>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</si>
  <si>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</si>
  <si>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</si>
  <si>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</si>
  <si>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</si>
  <si>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</si>
  <si>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</si>
  <si>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</si>
  <si>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</si>
  <si>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</si>
  <si>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</si>
  <si>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</si>
  <si>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</si>
  <si>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</si>
  <si>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</si>
  <si>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</si>
  <si>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</si>
  <si>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</si>
  <si>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</si>
  <si>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</si>
  <si>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</si>
  <si>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</si>
  <si>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</si>
  <si>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</si>
  <si>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</si>
  <si>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</si>
  <si>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</si>
  <si>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</si>
  <si>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</si>
  <si>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</si>
  <si>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</si>
  <si>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</si>
  <si>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</si>
  <si>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</si>
  <si>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</si>
  <si>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</si>
  <si>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</si>
  <si>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</si>
  <si>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</si>
  <si>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</si>
  <si>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</si>
  <si>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</si>
  <si>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</si>
  <si>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</si>
  <si>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</si>
  <si>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</si>
  <si>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</si>
  <si>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</si>
  <si>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</si>
  <si>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</si>
  <si>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</si>
  <si>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</si>
  <si>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</si>
  <si>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</si>
  <si>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</si>
  <si>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</si>
  <si>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</si>
  <si>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</si>
  <si>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</si>
  <si>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</si>
  <si>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</si>
  <si>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</si>
  <si>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</si>
  <si>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</si>
  <si>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</si>
  <si>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</si>
  <si>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</si>
  <si>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</si>
  <si>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</si>
  <si>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</si>
  <si>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</si>
  <si>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</si>
  <si>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</si>
  <si>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</si>
  <si>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</si>
  <si>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</si>
  <si>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</si>
  <si>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</si>
  <si>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</si>
  <si>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</si>
  <si>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</si>
  <si>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</si>
  <si>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</si>
  <si>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</si>
  <si>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</si>
  <si>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</si>
  <si>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</si>
  <si>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</si>
  <si>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</si>
  <si>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</si>
  <si>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</si>
  <si>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</si>
  <si>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</si>
  <si>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</si>
  <si>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</si>
  <si>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</si>
  <si>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</si>
  <si>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</si>
  <si>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</si>
  <si>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</si>
  <si>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</si>
  <si>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</si>
  <si>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</si>
  <si>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</si>
  <si>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</si>
  <si>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</si>
  <si>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</si>
  <si>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</si>
  <si>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</si>
  <si>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</si>
  <si>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</si>
  <si>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</si>
  <si>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</si>
  <si>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</si>
  <si>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</si>
  <si>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</si>
  <si>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</si>
  <si>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</si>
  <si>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</si>
  <si>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</si>
  <si>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</si>
  <si>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</si>
  <si>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</si>
  <si>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</si>
  <si>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</si>
  <si>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</si>
  <si>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</si>
  <si>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</si>
  <si>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</si>
  <si>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</si>
  <si>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</si>
  <si>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</si>
  <si>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</si>
  <si>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</si>
  <si>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</si>
  <si>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</si>
  <si>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</si>
  <si>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</si>
  <si>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</si>
  <si>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</si>
  <si>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</si>
  <si>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</si>
  <si>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</si>
  <si>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</si>
  <si>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</si>
  <si>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</si>
  <si>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</si>
  <si>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</si>
  <si>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</si>
  <si>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</si>
  <si>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</si>
  <si>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</si>
  <si>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</si>
  <si>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</si>
  <si>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</si>
  <si>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</si>
  <si>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</si>
  <si>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</si>
  <si>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</si>
  <si>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</si>
  <si>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</si>
  <si>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</si>
  <si>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</si>
  <si>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</si>
  <si>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</si>
  <si>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</si>
  <si>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</si>
  <si>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</si>
  <si>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</si>
  <si>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</si>
  <si>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</si>
  <si>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</si>
  <si>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</si>
  <si>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</si>
  <si>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</si>
  <si>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</si>
  <si>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</si>
  <si>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</si>
  <si>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</si>
  <si>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</si>
  <si>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</si>
  <si>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</si>
  <si>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</si>
  <si>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</si>
  <si>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</si>
  <si>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</si>
  <si>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</si>
  <si>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</si>
  <si>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</si>
  <si>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</si>
  <si>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</si>
  <si>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</si>
  <si>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</si>
  <si>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</si>
  <si>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</si>
  <si>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</si>
  <si>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</si>
  <si>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</si>
  <si>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</si>
  <si>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</si>
  <si>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</si>
  <si>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</si>
  <si>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</si>
  <si>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</si>
  <si>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</si>
  <si>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</si>
  <si>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</si>
  <si>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</si>
  <si>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</si>
  <si>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</si>
  <si>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</si>
  <si>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</si>
  <si>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</si>
  <si>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</si>
  <si>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</si>
  <si>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</si>
  <si>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</si>
  <si>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</si>
  <si>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</si>
  <si>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</si>
  <si>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</si>
  <si>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</si>
  <si>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</si>
  <si>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</si>
  <si>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</si>
  <si>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</si>
  <si>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</si>
  <si>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</si>
  <si>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</si>
  <si>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</si>
  <si>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</si>
  <si>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</si>
  <si>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</si>
  <si>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</si>
  <si>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</si>
  <si>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</si>
  <si>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</si>
  <si>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</si>
  <si>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</si>
  <si>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</si>
  <si>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</si>
  <si>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</si>
  <si>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</si>
  <si>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</si>
  <si>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</si>
  <si>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</si>
  <si>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</si>
  <si>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</si>
  <si>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</si>
  <si>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</si>
  <si>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</si>
  <si>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</si>
  <si>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</si>
  <si>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</si>
  <si>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</si>
  <si>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</si>
  <si>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</si>
  <si>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</si>
  <si>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</si>
  <si>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</si>
  <si>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</si>
  <si>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</si>
  <si>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</si>
  <si>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</si>
  <si>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</si>
  <si>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</si>
  <si>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</si>
  <si>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</si>
  <si>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</si>
  <si>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</si>
  <si>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</si>
  <si>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</si>
  <si>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</si>
  <si>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</si>
  <si>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</si>
  <si>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</si>
  <si>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</si>
  <si>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</si>
  <si>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</si>
  <si>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</si>
  <si>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</si>
  <si>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</si>
  <si>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</si>
  <si>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</si>
  <si>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</si>
  <si>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</si>
  <si>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</si>
  <si>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</si>
  <si>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</si>
  <si>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</si>
  <si>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</si>
  <si>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</si>
  <si>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</si>
  <si>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</si>
  <si>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</si>
  <si>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</si>
  <si>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</si>
  <si>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</si>
  <si>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</si>
  <si>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</si>
  <si>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</si>
  <si>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</si>
  <si>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</si>
  <si>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</si>
  <si>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</si>
  <si>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</si>
  <si>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</si>
  <si>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</si>
  <si>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</si>
  <si>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</si>
  <si>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</si>
  <si>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</si>
  <si>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</si>
  <si>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</si>
  <si>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</si>
  <si>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</si>
  <si>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</si>
  <si>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</si>
  <si>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</si>
  <si>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</si>
  <si>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</si>
  <si>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</si>
  <si>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</si>
  <si>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</si>
  <si>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</si>
  <si>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</si>
  <si>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</si>
  <si>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</si>
  <si>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</si>
  <si>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</si>
  <si>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</si>
  <si>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</si>
  <si>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</si>
  <si>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</si>
  <si>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</si>
  <si>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</si>
  <si>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</si>
  <si>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</si>
  <si>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</si>
  <si>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</si>
  <si>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</si>
  <si>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</si>
  <si>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</si>
  <si>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</si>
  <si>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</si>
  <si>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</si>
  <si>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</si>
  <si>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</si>
  <si>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</si>
  <si>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</si>
  <si>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</si>
  <si>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</si>
  <si>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</si>
  <si>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</si>
  <si>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</si>
  <si>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</si>
  <si>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</si>
  <si>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</si>
  <si>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</si>
  <si>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</si>
  <si>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</si>
  <si>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</si>
  <si>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</si>
  <si>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</si>
  <si>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</si>
  <si>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</si>
  <si>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</si>
  <si>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</si>
  <si>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</si>
  <si>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</si>
  <si>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</si>
  <si>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</si>
  <si>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</si>
  <si>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</si>
  <si>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</si>
  <si>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</si>
  <si>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</si>
  <si>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</si>
  <si>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</si>
  <si>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</si>
  <si>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</si>
  <si>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</si>
  <si>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</si>
  <si>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</si>
  <si>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</si>
  <si>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</si>
  <si>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</si>
  <si>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</si>
  <si>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</si>
  <si>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</si>
  <si>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</si>
  <si>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</si>
  <si>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</si>
  <si>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</si>
  <si>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</si>
  <si>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</si>
  <si>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</si>
  <si>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</si>
  <si>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</si>
  <si>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</si>
  <si>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</si>
  <si>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</si>
  <si>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</si>
  <si>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</si>
  <si>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</si>
  <si>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</si>
  <si>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</si>
  <si>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</si>
  <si>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</si>
  <si>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</si>
  <si>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</si>
  <si>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</si>
  <si>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</si>
  <si>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</si>
  <si>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</si>
  <si>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</si>
  <si>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</si>
  <si>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</si>
  <si>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</si>
  <si>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</si>
  <si>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</si>
  <si>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</si>
  <si>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</si>
  <si>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</si>
  <si>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</si>
  <si>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</si>
  <si>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</si>
  <si>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</si>
  <si>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</si>
  <si>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</si>
  <si>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</si>
  <si>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</si>
  <si>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</si>
  <si>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</si>
  <si>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</si>
  <si>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</si>
  <si>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</si>
  <si>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</si>
  <si>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</si>
  <si>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</si>
  <si>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</si>
  <si>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</si>
  <si>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</si>
  <si>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</si>
  <si>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</si>
  <si>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</si>
  <si>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</si>
  <si>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</si>
  <si>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</si>
  <si>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</si>
  <si>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</si>
  <si>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</si>
  <si>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</si>
  <si>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</si>
  <si>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</si>
  <si>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</si>
  <si>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</si>
  <si>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</si>
  <si>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</si>
  <si>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</si>
  <si>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</si>
  <si>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</si>
  <si>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</si>
  <si>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</si>
  <si>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</si>
  <si>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</si>
  <si>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</si>
  <si>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</si>
  <si>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</si>
  <si>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</si>
  <si>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</si>
  <si>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</si>
  <si>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</si>
  <si>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</si>
  <si>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</si>
  <si>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</si>
  <si>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</si>
  <si>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</si>
  <si>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</si>
  <si>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</si>
  <si>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</si>
  <si>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</si>
  <si>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</si>
  <si>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</si>
  <si>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</si>
  <si>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</si>
  <si>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</si>
  <si>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</si>
  <si>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</si>
  <si>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</si>
  <si>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</si>
  <si>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</si>
  <si>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</si>
  <si>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</si>
  <si>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</si>
  <si>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</si>
  <si>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</si>
  <si>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</si>
  <si>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</si>
  <si>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</si>
  <si>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</si>
  <si>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</si>
  <si>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</si>
  <si>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</si>
  <si>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</si>
  <si>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</si>
  <si>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</si>
  <si>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</si>
  <si>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</si>
  <si>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</si>
  <si>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</si>
  <si>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</si>
  <si>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</si>
  <si>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</si>
  <si>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</si>
  <si>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</si>
  <si>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</si>
  <si>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</si>
  <si>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</si>
  <si>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</si>
  <si>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</si>
  <si>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</si>
  <si>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</si>
  <si>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</si>
  <si>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</si>
  <si>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</si>
  <si>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</si>
  <si>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</si>
  <si>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</si>
  <si>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</si>
  <si>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</si>
  <si>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</si>
  <si>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</si>
  <si>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</si>
  <si>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</si>
  <si>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</si>
  <si>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</si>
  <si>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</si>
  <si>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</si>
  <si>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</si>
  <si>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</si>
  <si>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</si>
  <si>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</si>
  <si>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</si>
  <si>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</si>
  <si>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</si>
  <si>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</si>
  <si>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</si>
  <si>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</si>
  <si>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</si>
  <si>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</si>
  <si>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</si>
  <si>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</si>
  <si>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</si>
  <si>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</si>
  <si>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</si>
  <si>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</si>
  <si>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</si>
  <si>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</si>
  <si>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</si>
  <si>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</si>
  <si>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</si>
  <si>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</si>
  <si>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</si>
  <si>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</si>
  <si>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</si>
  <si>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</si>
  <si>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</si>
  <si>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</si>
  <si>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</si>
  <si>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</si>
  <si>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</si>
  <si>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</si>
  <si>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</si>
  <si>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</si>
  <si>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</si>
  <si>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</si>
  <si>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</si>
  <si>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</si>
  <si>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</si>
  <si>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</si>
  <si>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</si>
  <si>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</si>
  <si>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</si>
  <si>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</si>
  <si>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</si>
  <si>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</si>
  <si>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</si>
  <si>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</si>
  <si>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</si>
  <si>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</si>
  <si>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</si>
  <si>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</si>
  <si>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</si>
  <si>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</si>
  <si>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</si>
  <si>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</si>
  <si>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</si>
  <si>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</si>
  <si>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</si>
  <si>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</si>
  <si>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</si>
  <si>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</si>
  <si>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</si>
  <si>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</si>
  <si>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</si>
  <si>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</si>
  <si>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</si>
  <si>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</si>
  <si>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</si>
  <si>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</si>
  <si>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</si>
  <si>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</si>
  <si>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</si>
  <si>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</si>
  <si>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</si>
  <si>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</si>
  <si>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</si>
  <si>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</si>
  <si>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</si>
  <si>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</si>
  <si>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</si>
  <si>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</si>
  <si>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</si>
  <si>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</si>
  <si>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</si>
  <si>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</si>
  <si>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</si>
  <si>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</si>
  <si>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</si>
  <si>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</si>
  <si>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</si>
  <si>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</si>
  <si>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</si>
  <si>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</si>
  <si>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</si>
  <si>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</si>
  <si>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</si>
  <si>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</si>
  <si>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</si>
  <si>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</si>
  <si>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</si>
  <si>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</si>
  <si>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</si>
  <si>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</si>
  <si>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</si>
  <si>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</si>
  <si>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</si>
  <si>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</si>
  <si>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</si>
  <si>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</si>
  <si>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</si>
  <si>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</si>
  <si>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</si>
  <si>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</si>
  <si>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</si>
  <si>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</si>
  <si>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</si>
  <si>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</si>
  <si>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</si>
  <si>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</si>
  <si>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</si>
  <si>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</si>
  <si>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</si>
  <si>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</si>
  <si>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</si>
  <si>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</si>
  <si>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</si>
  <si>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</si>
  <si>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</si>
  <si>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</si>
  <si>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</si>
  <si>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</si>
  <si>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</si>
  <si>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</si>
  <si>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</si>
  <si>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</si>
  <si>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</si>
  <si>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</si>
  <si>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</si>
  <si>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</si>
  <si>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</si>
  <si>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</si>
  <si>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</si>
  <si>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</si>
  <si>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</si>
  <si>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</si>
  <si>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</si>
  <si>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</si>
  <si>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</si>
  <si>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</si>
  <si>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</si>
  <si>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</si>
  <si>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</si>
  <si>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</si>
  <si>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</si>
  <si>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</si>
  <si>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</si>
  <si>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</si>
  <si>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</si>
  <si>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</si>
  <si>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</si>
  <si>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</si>
  <si>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</si>
  <si>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</si>
  <si>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</si>
  <si>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</si>
  <si>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</si>
  <si>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</si>
  <si>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</si>
  <si>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</si>
  <si>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</si>
  <si>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</si>
  <si>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</si>
  <si>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</si>
  <si>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</si>
  <si>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</si>
  <si>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</si>
  <si>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</si>
  <si>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</si>
  <si>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</si>
  <si>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</si>
  <si>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</si>
  <si>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</si>
  <si>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</si>
  <si>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</si>
  <si>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</si>
  <si>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</si>
  <si>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</si>
  <si>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</si>
  <si>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</si>
  <si>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</si>
  <si>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</si>
  <si>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</si>
  <si>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</si>
  <si>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</si>
  <si>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</si>
  <si>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</si>
  <si>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</si>
  <si>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</si>
  <si>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</si>
  <si>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</si>
  <si>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</si>
  <si>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</si>
  <si>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</si>
  <si>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</si>
  <si>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</si>
  <si>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</si>
  <si>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</si>
  <si>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</si>
  <si>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</si>
  <si>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</si>
  <si>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</si>
  <si>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</si>
  <si>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</si>
  <si>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</si>
  <si>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</si>
  <si>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</si>
  <si>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</si>
  <si>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</si>
  <si>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</si>
  <si>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</si>
  <si>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</si>
  <si>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</si>
  <si>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</si>
  <si>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</si>
  <si>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</si>
  <si>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</si>
  <si>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</si>
  <si>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</si>
  <si>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</si>
  <si>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</si>
  <si>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</si>
  <si>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</si>
  <si>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</si>
  <si>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</si>
  <si>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</si>
  <si>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</si>
  <si>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</si>
  <si>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</si>
  <si>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</si>
  <si>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</si>
  <si>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</si>
  <si>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</si>
  <si>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</si>
  <si>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</si>
  <si>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</si>
  <si>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</si>
  <si>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</si>
  <si>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</si>
  <si>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</si>
  <si>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</si>
  <si>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</si>
  <si>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</si>
  <si>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</si>
  <si>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</si>
  <si>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</si>
  <si>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</si>
  <si>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</si>
  <si>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</si>
  <si>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</si>
  <si>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</si>
  <si>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</si>
  <si>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</si>
  <si>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</si>
  <si>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</si>
  <si>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</si>
  <si>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</si>
  <si>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</si>
  <si>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</si>
  <si>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</si>
  <si>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</si>
  <si>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</si>
  <si>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</si>
  <si>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</si>
  <si>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</si>
  <si>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</si>
  <si>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</si>
  <si>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</si>
  <si>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</si>
  <si>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</si>
  <si>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</si>
  <si>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</si>
  <si>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</si>
  <si>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</si>
  <si>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</si>
  <si>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</si>
  <si>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</si>
  <si>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</si>
  <si>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</si>
  <si>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</si>
  <si>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</si>
  <si>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</si>
  <si>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</si>
  <si>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</si>
  <si>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</si>
  <si>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</si>
  <si>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</si>
  <si>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</si>
  <si>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</si>
  <si>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</si>
  <si>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</si>
  <si>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</si>
  <si>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</si>
  <si>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</si>
  <si>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</si>
  <si>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</si>
  <si>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</si>
  <si>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</si>
  <si>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</si>
  <si>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</si>
  <si>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</si>
  <si>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</si>
  <si>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</si>
  <si>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</si>
  <si>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</si>
  <si>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</si>
  <si>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</si>
  <si>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</si>
  <si>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</si>
  <si>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</si>
  <si>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</si>
  <si>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</si>
  <si>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</si>
  <si>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</si>
  <si>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</si>
  <si>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</si>
  <si>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</si>
  <si>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</si>
  <si>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</si>
  <si>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</si>
  <si>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</si>
  <si>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</si>
  <si>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</si>
  <si>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</si>
  <si>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</si>
  <si>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</si>
  <si>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</si>
  <si>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</si>
  <si>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</si>
  <si>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</si>
  <si>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</si>
  <si>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</si>
  <si>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</si>
  <si>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</si>
  <si>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</si>
  <si>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</si>
  <si>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</si>
  <si>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</si>
  <si>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</si>
  <si>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</si>
  <si>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</si>
  <si>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</si>
  <si>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</si>
  <si>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</si>
  <si>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</si>
  <si>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</si>
  <si>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</si>
  <si>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</si>
  <si>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</si>
  <si>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</si>
  <si>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</si>
  <si>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</si>
  <si>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</si>
  <si>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</si>
  <si>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</si>
  <si>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</si>
  <si>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</si>
  <si>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</si>
  <si>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</si>
  <si>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</si>
  <si>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</si>
  <si>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</si>
  <si>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</si>
  <si>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</si>
  <si>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</si>
  <si>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</si>
  <si>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</si>
  <si>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</si>
  <si>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</si>
  <si>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</si>
  <si>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</si>
  <si>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</si>
  <si>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</si>
  <si>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</si>
  <si>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</si>
  <si>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</si>
  <si>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</si>
  <si>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</si>
  <si>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</si>
  <si>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</si>
  <si>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</si>
  <si>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</si>
  <si>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</si>
  <si>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</si>
  <si>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</si>
  <si>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</si>
  <si>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</si>
  <si>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</si>
  <si>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</si>
  <si>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</si>
  <si>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</si>
  <si>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</si>
  <si>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</si>
  <si>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</si>
  <si>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</si>
  <si>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</si>
  <si>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</si>
  <si>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</si>
  <si>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</si>
  <si>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</si>
  <si>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</si>
  <si>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</si>
  <si>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</si>
  <si>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</si>
  <si>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</si>
  <si>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</si>
  <si>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</si>
  <si>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</si>
  <si>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</si>
  <si>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</si>
  <si>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</si>
  <si>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</si>
  <si>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</si>
  <si>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</si>
  <si>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</si>
  <si>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</si>
  <si>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</si>
  <si>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</si>
  <si>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</si>
  <si>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</si>
  <si>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</si>
  <si>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</si>
  <si>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</si>
  <si>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</si>
  <si>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</si>
  <si>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</si>
  <si>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</si>
  <si>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</si>
  <si>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</si>
  <si>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</si>
  <si>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</si>
  <si>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</si>
  <si>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</si>
  <si>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</si>
  <si>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</si>
  <si>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</si>
  <si>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</si>
  <si>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</si>
  <si>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</si>
  <si>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</si>
  <si>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</si>
  <si>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</si>
  <si>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</si>
  <si>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</si>
  <si>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</si>
  <si>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</si>
  <si>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</si>
  <si>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</si>
  <si>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</si>
  <si>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</si>
  <si>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</si>
  <si>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</si>
  <si>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</si>
  <si>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</si>
  <si>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</si>
  <si>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</si>
  <si>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</si>
  <si>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</si>
  <si>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</si>
  <si>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</si>
  <si>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</si>
  <si>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</si>
  <si>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</si>
  <si>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</si>
  <si>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</si>
  <si>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</si>
  <si>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</si>
  <si>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</si>
  <si>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</si>
  <si>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</si>
  <si>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</si>
  <si>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</si>
  <si>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</si>
  <si>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</si>
  <si>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</si>
  <si>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</si>
  <si>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</si>
  <si>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</si>
  <si>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</si>
  <si>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</si>
  <si>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</si>
  <si>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</si>
  <si>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</si>
  <si>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</si>
  <si>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</si>
  <si>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</si>
  <si>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</si>
  <si>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</si>
  <si>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</si>
  <si>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</si>
  <si>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</si>
  <si>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</si>
  <si>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</si>
  <si>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</si>
  <si>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</si>
  <si>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</si>
  <si>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</si>
  <si>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</si>
  <si>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</si>
  <si>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</si>
  <si>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</si>
  <si>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</si>
  <si>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</si>
  <si>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</si>
  <si>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</si>
  <si>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</si>
  <si>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</si>
  <si>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</si>
  <si>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</si>
  <si>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</si>
  <si>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</si>
  <si>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</si>
  <si>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</si>
  <si>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</si>
  <si>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</si>
  <si>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</si>
  <si>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</si>
  <si>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</si>
  <si>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</si>
  <si>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</si>
  <si>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</si>
  <si>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</si>
  <si>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</si>
  <si>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</si>
  <si>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</si>
  <si>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</si>
  <si>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</si>
  <si>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</si>
  <si>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</si>
  <si>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</si>
  <si>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</si>
  <si>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</si>
  <si>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</si>
  <si>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</si>
  <si>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</si>
  <si>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</si>
  <si>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</si>
  <si>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</si>
  <si>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</si>
  <si>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</si>
  <si>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</si>
  <si>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</si>
  <si>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</si>
  <si>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</si>
  <si>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</si>
  <si>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</si>
  <si>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</si>
  <si>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</si>
  <si>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</si>
  <si>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</si>
  <si>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</si>
  <si>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</si>
  <si>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</si>
  <si>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</si>
  <si>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</si>
  <si>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</si>
  <si>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</si>
  <si>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</si>
  <si>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</si>
  <si>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</si>
  <si>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</si>
  <si>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</si>
  <si>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</si>
  <si>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</si>
  <si>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</si>
  <si>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</si>
  <si>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</si>
  <si>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</si>
  <si>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</si>
  <si>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</si>
  <si>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</si>
  <si>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</si>
  <si>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</si>
  <si>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</si>
  <si>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</si>
  <si>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</si>
  <si>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</si>
  <si>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</si>
  <si>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</si>
  <si>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</si>
  <si>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</si>
  <si>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</si>
  <si>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</si>
  <si>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</si>
  <si>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</si>
  <si>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</si>
  <si>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</si>
  <si>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</si>
  <si>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</si>
  <si>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</si>
  <si>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</si>
  <si>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</si>
  <si>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</si>
  <si>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</si>
  <si>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</si>
  <si>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</si>
  <si>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</si>
  <si>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</si>
  <si>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</si>
  <si>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</si>
  <si>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</si>
  <si>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</si>
  <si>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</si>
  <si>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</si>
  <si>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</si>
  <si>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</si>
  <si>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</si>
  <si>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</si>
  <si>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</si>
  <si>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</si>
  <si>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</si>
  <si>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</si>
  <si>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</si>
  <si>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</si>
  <si>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</si>
  <si>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</si>
  <si>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</si>
  <si>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</si>
  <si>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</si>
  <si>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</si>
  <si>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</si>
  <si>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</si>
  <si>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</si>
  <si>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</si>
  <si>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</si>
  <si>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</si>
  <si>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</si>
  <si>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</si>
  <si>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</si>
  <si>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</si>
  <si>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</si>
  <si>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</si>
  <si>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</si>
  <si>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</si>
  <si>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</si>
  <si>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</si>
  <si>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</si>
  <si>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</si>
  <si>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</si>
  <si>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</si>
  <si>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</si>
  <si>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</si>
  <si>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</si>
  <si>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</si>
  <si>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</si>
  <si>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</si>
  <si>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</si>
  <si>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</si>
  <si>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</si>
  <si>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</si>
  <si>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</si>
  <si>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</si>
  <si>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</si>
  <si>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</si>
  <si>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</si>
  <si>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</si>
  <si>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</si>
  <si>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</si>
  <si>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</si>
  <si>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</si>
  <si>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</si>
  <si>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</si>
  <si>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</si>
  <si>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</si>
  <si>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</si>
  <si>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</si>
  <si>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</si>
  <si>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</si>
  <si>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</si>
  <si>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</si>
  <si>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</si>
  <si>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</si>
  <si>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</si>
  <si>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</si>
  <si>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</si>
  <si>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</si>
  <si>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</si>
  <si>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</si>
  <si>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</si>
  <si>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</si>
  <si>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</si>
  <si>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</si>
  <si>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</si>
  <si>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</si>
  <si>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</si>
  <si>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</si>
  <si>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</si>
  <si>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</si>
  <si>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</si>
  <si>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</si>
  <si>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</si>
  <si>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</si>
  <si>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</si>
  <si>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</si>
  <si>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</si>
  <si>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</si>
  <si>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</si>
  <si>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</si>
  <si>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</si>
  <si>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</si>
  <si>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</si>
  <si>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</si>
  <si>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</si>
  <si>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</si>
  <si>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</si>
  <si>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</si>
  <si>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</si>
  <si>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</si>
  <si>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</si>
  <si>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</si>
  <si>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</si>
  <si>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</si>
  <si>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</si>
  <si>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</si>
  <si>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</si>
  <si>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</si>
  <si>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</si>
  <si>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</si>
  <si>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</si>
  <si>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</si>
  <si>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</si>
  <si>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</si>
  <si>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</si>
  <si>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</si>
  <si>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</si>
  <si>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</si>
  <si>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</si>
  <si>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</si>
  <si>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</si>
  <si>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</si>
  <si>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</si>
  <si>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</si>
  <si>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</si>
  <si>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</si>
  <si>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</si>
  <si>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</si>
  <si>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</si>
  <si>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</si>
  <si>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</si>
  <si>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</si>
  <si>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</si>
  <si>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</si>
  <si>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</si>
  <si>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</si>
  <si>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</si>
  <si>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</si>
  <si>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</si>
  <si>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</si>
  <si>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</si>
  <si>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</si>
  <si>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</si>
  <si>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</si>
  <si>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</si>
  <si>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</si>
  <si>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</si>
  <si>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</si>
  <si>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</si>
  <si>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</si>
  <si>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</si>
  <si>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</si>
  <si>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</si>
  <si>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</si>
  <si>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</si>
  <si>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</si>
  <si>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</si>
  <si>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</si>
  <si>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</si>
  <si>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</si>
  <si>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</si>
  <si>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</si>
  <si>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</si>
  <si>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</si>
  <si>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</si>
  <si>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</si>
  <si>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</si>
  <si>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</si>
  <si>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</si>
  <si>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</si>
  <si>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</si>
  <si>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</si>
  <si>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</si>
  <si>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</si>
  <si>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</si>
  <si>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</si>
  <si>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</si>
  <si>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</si>
  <si>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</si>
  <si>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</si>
  <si>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</si>
  <si>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</si>
  <si>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</si>
  <si>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</si>
  <si>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</si>
  <si>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</si>
  <si>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</si>
  <si>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</si>
  <si>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</si>
  <si>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</si>
  <si>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</si>
  <si>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</si>
  <si>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</si>
  <si>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</si>
  <si>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</si>
  <si>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</si>
  <si>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</si>
  <si>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</si>
  <si>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</si>
  <si>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</si>
  <si>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</si>
  <si>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</si>
  <si>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</si>
  <si>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</si>
  <si>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</si>
  <si>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</si>
  <si>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</si>
  <si>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</si>
  <si>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</si>
  <si>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</si>
  <si>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</si>
  <si>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</si>
  <si>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</si>
  <si>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</si>
  <si>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</si>
  <si>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</si>
  <si>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</si>
  <si>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</si>
  <si>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</si>
  <si>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</si>
  <si>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</si>
  <si>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</si>
  <si>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</si>
  <si>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</si>
  <si>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</si>
  <si>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</si>
  <si>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</si>
  <si>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</si>
  <si>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</si>
  <si>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</si>
  <si>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</si>
  <si>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</si>
  <si>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</si>
  <si>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</si>
  <si>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</si>
  <si>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</si>
  <si>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</si>
  <si>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</si>
  <si>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</si>
  <si>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</si>
  <si>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</si>
  <si>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</si>
  <si>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</si>
  <si>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</si>
  <si>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</si>
  <si>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</si>
  <si>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</si>
  <si>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</si>
  <si>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</si>
  <si>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</si>
  <si>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</si>
  <si>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</si>
  <si>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</si>
  <si>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</si>
  <si>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</si>
  <si>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</si>
  <si>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</si>
  <si>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</si>
  <si>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</si>
  <si>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</si>
  <si>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</si>
  <si>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</si>
  <si>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</si>
  <si>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</si>
  <si>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</si>
  <si>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</si>
  <si>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</si>
  <si>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</si>
  <si>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</si>
  <si>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</si>
  <si>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</si>
  <si>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</si>
  <si>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</si>
  <si>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</si>
  <si>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</si>
  <si>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</si>
  <si>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</si>
  <si>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</si>
  <si>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</si>
  <si>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</si>
  <si>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</si>
  <si>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</si>
  <si>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</si>
  <si>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</si>
  <si>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</si>
  <si>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</si>
  <si>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</si>
  <si>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</si>
  <si>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</si>
  <si>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</si>
  <si>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</si>
  <si>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</si>
  <si>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</si>
  <si>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</si>
  <si>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</si>
  <si>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</si>
  <si>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</si>
  <si>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</si>
  <si>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</si>
  <si>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</si>
  <si>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</si>
  <si>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</si>
  <si>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</si>
  <si>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</si>
  <si>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</si>
  <si>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</si>
  <si>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</si>
  <si>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</si>
  <si>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</si>
  <si>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</si>
  <si>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</si>
  <si>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</si>
  <si>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</si>
  <si>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</si>
  <si>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</si>
  <si>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</si>
  <si>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</si>
  <si>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</si>
  <si>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</si>
  <si>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</si>
  <si>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</si>
  <si>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</si>
  <si>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</si>
  <si>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</si>
  <si>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</si>
  <si>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</si>
  <si>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</si>
  <si>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</si>
  <si>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</si>
  <si>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</si>
  <si>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</si>
  <si>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</si>
  <si>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</si>
  <si>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</si>
  <si>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</si>
  <si>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</si>
  <si>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</si>
  <si>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</si>
  <si>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</si>
  <si>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</si>
  <si>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</si>
  <si>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</si>
  <si>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</si>
  <si>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</si>
  <si>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</si>
  <si>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</si>
  <si>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</si>
  <si>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</si>
  <si>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</si>
  <si>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</si>
  <si>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</si>
  <si>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</si>
  <si>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</si>
  <si>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</si>
  <si>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</si>
  <si>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</si>
  <si>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</si>
  <si>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</si>
  <si>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</si>
  <si>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</si>
  <si>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</si>
  <si>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</si>
  <si>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</si>
  <si>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</si>
  <si>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</si>
  <si>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</si>
  <si>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</si>
  <si>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</si>
  <si>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</si>
  <si>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</si>
  <si>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</si>
  <si>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</si>
  <si>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</si>
  <si>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</si>
  <si>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</si>
  <si>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</si>
  <si>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</si>
  <si>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</si>
  <si>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</si>
  <si>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</si>
  <si>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</si>
  <si>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</si>
  <si>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</si>
  <si>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</si>
  <si>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</si>
  <si>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</si>
  <si>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</si>
  <si>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</si>
  <si>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</si>
  <si>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</si>
  <si>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</si>
  <si>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</si>
  <si>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</si>
  <si>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</si>
  <si>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</si>
  <si>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</si>
  <si>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</si>
  <si>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</si>
  <si>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</si>
  <si>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</si>
  <si>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</si>
  <si>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</si>
  <si>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</si>
  <si>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</si>
  <si>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</si>
  <si>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</si>
  <si>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</si>
  <si>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</si>
  <si>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</si>
  <si>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</si>
  <si>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</si>
  <si>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</si>
  <si>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</si>
  <si>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</si>
  <si>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</si>
  <si>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</si>
  <si>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</si>
  <si>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</si>
  <si>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</si>
  <si>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</si>
  <si>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</si>
  <si>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</si>
  <si>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</si>
  <si>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</si>
  <si>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</si>
  <si>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</si>
  <si>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</si>
  <si>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</si>
  <si>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</si>
  <si>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</si>
  <si>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</si>
  <si>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</si>
  <si>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</si>
  <si>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</si>
  <si>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</si>
  <si>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</si>
  <si>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</si>
  <si>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</si>
  <si>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</si>
  <si>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</si>
  <si>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</si>
  <si>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</si>
  <si>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</si>
  <si>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</si>
  <si>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</si>
  <si>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</si>
  <si>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</si>
  <si>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</si>
  <si>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</si>
  <si>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</si>
  <si>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</si>
  <si>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</si>
  <si>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</si>
  <si>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</si>
  <si>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</si>
  <si>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</si>
  <si>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</si>
  <si>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</si>
  <si>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</si>
  <si>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</si>
  <si>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</si>
  <si>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</si>
  <si>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</si>
  <si>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</si>
  <si>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</si>
  <si>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</si>
  <si>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</si>
  <si>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</si>
  <si>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</si>
  <si>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</si>
  <si>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</si>
  <si>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</si>
  <si>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</si>
  <si>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</si>
  <si>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</si>
  <si>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</si>
  <si>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</si>
  <si>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</si>
  <si>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</si>
  <si>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</si>
  <si>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</si>
  <si>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</si>
  <si>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</si>
  <si>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</si>
  <si>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</si>
  <si>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</si>
  <si>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</si>
  <si>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</si>
  <si>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</si>
  <si>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</si>
  <si>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</si>
  <si>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</si>
  <si>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</si>
  <si>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</si>
  <si>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</si>
  <si>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</si>
  <si>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</si>
  <si>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</si>
  <si>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</si>
  <si>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</si>
  <si>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</si>
  <si>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</si>
  <si>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</si>
  <si>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</si>
  <si>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</si>
  <si>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</si>
  <si>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</si>
  <si>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</si>
  <si>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</si>
  <si>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</si>
  <si>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</si>
  <si>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</si>
  <si>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</si>
  <si>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</si>
  <si>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</si>
  <si>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</si>
  <si>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</si>
  <si>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</si>
  <si>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</si>
  <si>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</si>
  <si>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</si>
  <si>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</si>
  <si>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</si>
  <si>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</si>
  <si>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</si>
  <si>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</si>
  <si>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</si>
  <si>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</si>
  <si>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</si>
  <si>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</si>
  <si>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</si>
  <si>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</si>
  <si>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</si>
  <si>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</si>
  <si>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</si>
  <si>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</si>
  <si>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</si>
  <si>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</si>
  <si>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</si>
  <si>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</si>
  <si>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</si>
  <si>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</si>
  <si>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</si>
  <si>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</si>
  <si>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</si>
  <si>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</si>
  <si>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</si>
  <si>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</si>
  <si>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</si>
  <si>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</si>
  <si>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</si>
  <si>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</si>
  <si>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</si>
  <si>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</si>
  <si>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</si>
  <si>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</si>
  <si>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</si>
  <si>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</si>
  <si>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</si>
  <si>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</si>
  <si>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</si>
  <si>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</si>
  <si>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</si>
  <si>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</si>
  <si>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</si>
  <si>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</si>
  <si>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</si>
  <si>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</si>
  <si>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</si>
  <si>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</si>
  <si>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</si>
  <si>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</si>
  <si>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</si>
  <si>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</si>
  <si>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</si>
  <si>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</si>
  <si>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</si>
  <si>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</si>
  <si>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</si>
  <si>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</si>
  <si>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</si>
  <si>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</si>
  <si>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</si>
  <si>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</si>
  <si>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</si>
  <si>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</si>
  <si>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</si>
  <si>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</si>
  <si>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</si>
  <si>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</si>
  <si>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</si>
  <si>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</si>
  <si>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</si>
  <si>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</si>
  <si>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</si>
  <si>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</si>
  <si>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</si>
  <si>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</si>
  <si>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</si>
  <si>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</si>
  <si>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</si>
  <si>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</si>
  <si>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</si>
  <si>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</si>
  <si>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</si>
  <si>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</si>
  <si>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</si>
  <si>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</si>
  <si>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</si>
  <si>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</si>
  <si>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</si>
  <si>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</si>
  <si>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</si>
  <si>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</si>
  <si>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</si>
  <si>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</si>
  <si>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</si>
  <si>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</si>
  <si>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</si>
  <si>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</si>
  <si>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</si>
  <si>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</si>
  <si>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</si>
  <si>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</si>
  <si>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</si>
  <si>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</si>
  <si>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</si>
  <si>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</si>
  <si>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</si>
  <si>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</si>
  <si>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</si>
  <si>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</si>
  <si>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</si>
  <si>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</si>
  <si>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</si>
  <si>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</si>
  <si>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</si>
  <si>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</si>
  <si>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</si>
  <si>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</si>
  <si>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</si>
  <si>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</si>
  <si>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</si>
  <si>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</si>
  <si>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</si>
  <si>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</si>
  <si>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</si>
  <si>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</si>
  <si>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</si>
  <si>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</si>
  <si>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</si>
  <si>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</si>
  <si>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</si>
  <si>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</si>
  <si>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</si>
  <si>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</si>
  <si>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</si>
  <si>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</si>
  <si>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</si>
  <si>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</si>
  <si>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</si>
  <si>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</si>
  <si>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</si>
  <si>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</si>
  <si>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</si>
  <si>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</si>
  <si>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</si>
  <si>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</si>
  <si>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</si>
  <si>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</si>
  <si>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</si>
  <si>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</si>
  <si>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</si>
  <si>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</si>
  <si>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</si>
  <si>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</si>
  <si>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</si>
  <si>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</si>
  <si>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</si>
  <si>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</si>
  <si>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</si>
  <si>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</si>
  <si>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</si>
  <si>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</si>
  <si>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</si>
  <si>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</si>
  <si>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</si>
  <si>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</si>
  <si>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</si>
  <si>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</si>
  <si>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</si>
  <si>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</si>
  <si>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</si>
  <si>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</si>
  <si>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</si>
  <si>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</si>
  <si>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</si>
  <si>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</si>
  <si>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</si>
  <si>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</si>
  <si>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</si>
  <si>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</si>
  <si>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</si>
  <si>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</si>
  <si>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</si>
  <si>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</si>
  <si>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</si>
  <si>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</si>
  <si>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</si>
  <si>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</si>
  <si>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</si>
  <si>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</si>
  <si>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</si>
  <si>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</si>
  <si>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</si>
  <si>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</si>
  <si>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</si>
  <si>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</si>
  <si>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</si>
  <si>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</si>
  <si>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</si>
  <si>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</si>
  <si>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</si>
  <si>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</si>
  <si>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</si>
  <si>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</si>
  <si>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</si>
  <si>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</si>
  <si>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</si>
  <si>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</si>
  <si>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</si>
  <si>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</si>
  <si>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</si>
  <si>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</si>
  <si>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</si>
  <si>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</si>
  <si>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</si>
  <si>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</si>
  <si>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</si>
  <si>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</si>
  <si>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</si>
  <si>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</si>
  <si>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</si>
  <si>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</si>
  <si>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</si>
  <si>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</si>
  <si>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</si>
  <si>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</si>
  <si>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</si>
  <si>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</si>
  <si>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</si>
  <si>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</si>
  <si>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</si>
  <si>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</si>
  <si>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</si>
  <si>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</si>
  <si>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</si>
  <si>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</si>
  <si>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</si>
  <si>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</si>
  <si>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</si>
  <si>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</si>
  <si>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</si>
  <si>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</si>
  <si>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</si>
  <si>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</si>
  <si>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</si>
  <si>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</si>
  <si>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</si>
  <si>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</si>
  <si>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</si>
  <si>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</si>
  <si>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</si>
  <si>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</si>
  <si>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</si>
  <si>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</si>
  <si>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</si>
  <si>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</si>
  <si>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</si>
  <si>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</si>
  <si>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</si>
  <si>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</si>
  <si>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</si>
  <si>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</si>
  <si>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</si>
  <si>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</si>
  <si>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</si>
  <si>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</si>
  <si>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</si>
  <si>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</si>
  <si>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</si>
  <si>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</si>
  <si>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</si>
  <si>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</si>
  <si>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</si>
  <si>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</si>
  <si>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</si>
  <si>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</si>
  <si>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</si>
  <si>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</si>
  <si>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</si>
  <si>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</si>
  <si>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</si>
  <si>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</si>
  <si>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</si>
  <si>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</si>
  <si>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</si>
  <si>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</si>
  <si>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</si>
  <si>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</si>
  <si>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</si>
  <si>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</si>
  <si>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</si>
  <si>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</si>
  <si>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</si>
  <si>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</si>
  <si>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</si>
  <si>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</si>
  <si>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</si>
  <si>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</si>
  <si>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</si>
  <si>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</si>
  <si>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</si>
  <si>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</si>
  <si>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</si>
  <si>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</si>
  <si>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</si>
  <si>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</si>
  <si>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</si>
  <si>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</si>
  <si>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</si>
  <si>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</si>
  <si>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</si>
  <si>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</si>
  <si>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</si>
  <si>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</si>
  <si>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</si>
  <si>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</si>
  <si>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</si>
  <si>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</si>
  <si>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</si>
  <si>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</si>
  <si>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</si>
  <si>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</si>
  <si>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</si>
  <si>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</si>
  <si>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</si>
  <si>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</si>
  <si>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</si>
  <si>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</si>
  <si>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</si>
  <si>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</si>
  <si>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</si>
  <si>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</si>
  <si>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</si>
  <si>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</si>
  <si>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</si>
  <si>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</si>
  <si>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</si>
  <si>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</si>
  <si>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</si>
  <si>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</si>
  <si>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</si>
  <si>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</si>
  <si>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</si>
  <si>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</si>
  <si>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</si>
  <si>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</si>
  <si>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</si>
  <si>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</si>
  <si>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</si>
  <si>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</si>
  <si>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</si>
  <si>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</si>
  <si>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</si>
  <si>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</si>
  <si>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</si>
  <si>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</si>
  <si>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</si>
  <si>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</si>
  <si>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</si>
  <si>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</si>
  <si>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</si>
  <si>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</si>
  <si>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</si>
  <si>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</si>
  <si>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</si>
  <si>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</si>
  <si>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</si>
  <si>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</si>
  <si>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</si>
  <si>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</si>
  <si>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</si>
  <si>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</si>
  <si>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</si>
  <si>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</si>
  <si>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</si>
  <si>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</si>
  <si>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</si>
  <si>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</si>
  <si>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</si>
  <si>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</si>
  <si>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</si>
  <si>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</si>
  <si>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</si>
  <si>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</si>
  <si>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</si>
  <si>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</si>
  <si>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</si>
  <si>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</si>
  <si>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</si>
  <si>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</si>
  <si>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</si>
  <si>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</si>
  <si>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</si>
  <si>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</si>
  <si>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</si>
  <si>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</si>
  <si>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</si>
  <si>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</si>
  <si>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</si>
  <si>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</si>
  <si>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</si>
  <si>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</si>
  <si>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</si>
  <si>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</si>
  <si>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</si>
  <si>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</si>
  <si>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</si>
  <si>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</si>
  <si>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</si>
  <si>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</si>
  <si>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</si>
  <si>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</si>
  <si>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</si>
  <si>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</si>
  <si>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</si>
  <si>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</si>
  <si>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</si>
  <si>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</si>
  <si>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</si>
  <si>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</si>
  <si>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</si>
  <si>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</si>
  <si>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</si>
  <si>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</si>
  <si>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</si>
  <si>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</si>
  <si>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</si>
  <si>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</si>
  <si>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</si>
  <si>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</si>
  <si>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</si>
  <si>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</si>
  <si>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</si>
  <si>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</si>
  <si>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</si>
  <si>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</si>
  <si>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</si>
  <si>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</si>
  <si>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</si>
  <si>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</si>
  <si>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</si>
  <si>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</si>
  <si>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</si>
  <si>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</si>
  <si>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</si>
  <si>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</si>
  <si>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</si>
  <si>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</si>
  <si>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</si>
  <si>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</si>
  <si>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</si>
  <si>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</si>
  <si>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</si>
  <si>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</si>
  <si>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</si>
  <si>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</si>
  <si>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</si>
  <si>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</si>
  <si>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</si>
  <si>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</si>
  <si>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</si>
  <si>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</si>
  <si>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</si>
  <si>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</si>
  <si>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</si>
  <si>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</si>
  <si>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</si>
  <si>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</si>
  <si>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</si>
  <si>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</si>
  <si>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</si>
  <si>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</si>
  <si>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</si>
  <si>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</si>
  <si>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</si>
  <si>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</si>
  <si>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</si>
  <si>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</si>
  <si>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</si>
  <si>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</si>
  <si>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</si>
  <si>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</si>
  <si>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</si>
  <si>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</si>
  <si>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</si>
  <si>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</si>
  <si>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</si>
  <si>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</si>
  <si>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</si>
  <si>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</si>
  <si>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</si>
  <si>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</si>
  <si>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</si>
  <si>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</si>
  <si>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</si>
  <si>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</si>
  <si>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</si>
  <si>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</si>
  <si>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</si>
  <si>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</si>
  <si>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</si>
  <si>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</si>
  <si>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</si>
  <si>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</si>
  <si>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</si>
  <si>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</si>
  <si>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</si>
  <si>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</si>
  <si>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</si>
  <si>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</si>
  <si>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</si>
  <si>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</si>
  <si>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</si>
  <si>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</si>
  <si>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</si>
  <si>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</si>
  <si>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</si>
  <si>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</si>
  <si>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</si>
  <si>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</si>
  <si>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</si>
  <si>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</si>
  <si>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</si>
  <si>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</si>
  <si>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</si>
  <si>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</si>
  <si>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</si>
  <si>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</si>
  <si>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</si>
  <si>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</si>
  <si>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</si>
  <si>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</si>
  <si>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</si>
  <si>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</si>
  <si>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</si>
  <si>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</si>
  <si>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</si>
  <si>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</si>
  <si>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</si>
  <si>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</si>
  <si>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</si>
  <si>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</si>
  <si>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</si>
  <si>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</si>
  <si>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</si>
  <si>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</si>
  <si>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</si>
  <si>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</si>
  <si>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</si>
  <si>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</si>
  <si>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</si>
  <si>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</si>
  <si>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</si>
  <si>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</si>
  <si>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</si>
  <si>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</si>
  <si>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</si>
  <si>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</si>
  <si>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</si>
  <si>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</si>
  <si>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</si>
  <si>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</si>
  <si>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</si>
  <si>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</si>
  <si>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</si>
  <si>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</si>
  <si>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</si>
  <si>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</si>
  <si>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</si>
  <si>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</si>
  <si>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</si>
  <si>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</si>
  <si>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</si>
  <si>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</si>
  <si>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</si>
  <si>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</si>
  <si>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</si>
  <si>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</si>
  <si>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</si>
  <si>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</si>
  <si>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</si>
  <si>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</si>
  <si>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</si>
  <si>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</si>
  <si>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</si>
  <si>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</si>
  <si>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</si>
  <si>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</si>
  <si>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</si>
  <si>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</si>
  <si>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</si>
  <si>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</si>
  <si>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</si>
  <si>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</si>
  <si>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</si>
  <si>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</si>
  <si>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</si>
  <si>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</si>
  <si>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</si>
  <si>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</si>
  <si>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</si>
  <si>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</si>
  <si>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</si>
  <si>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</si>
  <si>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</si>
  <si>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</si>
  <si>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</si>
  <si>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</si>
  <si>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</si>
  <si>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</si>
  <si>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</si>
  <si>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</si>
  <si>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</si>
  <si>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</si>
  <si>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</si>
  <si>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</si>
  <si>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</si>
  <si>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</si>
  <si>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</si>
  <si>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</si>
  <si>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</si>
  <si>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</si>
  <si>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</si>
  <si>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</si>
  <si>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</si>
  <si>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</si>
  <si>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</si>
  <si>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</si>
  <si>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</si>
  <si>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</si>
  <si>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</si>
  <si>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</si>
  <si>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</si>
  <si>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</si>
  <si>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</si>
  <si>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</si>
  <si>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</si>
  <si>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</si>
  <si>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</si>
  <si>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</si>
  <si>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</si>
  <si>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</si>
  <si>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</si>
  <si>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</si>
  <si>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</si>
  <si>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</si>
  <si>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</si>
  <si>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</si>
  <si>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</si>
  <si>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</si>
  <si>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</si>
  <si>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</si>
  <si>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</si>
  <si>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</si>
  <si>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</si>
  <si>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</si>
  <si>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</si>
  <si>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</si>
  <si>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</si>
  <si>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</si>
  <si>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</si>
  <si>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</si>
  <si>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</si>
  <si>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</si>
  <si>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</si>
  <si>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</si>
  <si>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</si>
  <si>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</si>
  <si>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</si>
  <si>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</si>
  <si>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</si>
  <si>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</si>
  <si>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</si>
  <si>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</si>
  <si>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</si>
  <si>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</si>
  <si>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</si>
  <si>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</si>
  <si>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</si>
  <si>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</si>
  <si>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</si>
  <si>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</si>
  <si>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</si>
  <si>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</si>
  <si>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</si>
  <si>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</si>
  <si>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</si>
  <si>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</si>
  <si>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</si>
  <si>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</si>
  <si>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</si>
  <si>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</si>
  <si>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</si>
  <si>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</si>
  <si>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</si>
  <si>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</si>
  <si>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</si>
  <si>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</si>
  <si>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</si>
  <si>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</si>
  <si>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</si>
  <si>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</si>
  <si>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</si>
  <si>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</si>
  <si>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</si>
  <si>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</si>
  <si>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</si>
  <si>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</si>
  <si>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</si>
  <si>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</si>
  <si>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</si>
  <si>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</si>
  <si>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</si>
  <si>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</si>
  <si>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</si>
  <si>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</si>
  <si>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</si>
  <si>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</si>
  <si>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</si>
  <si>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</si>
  <si>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</si>
  <si>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</si>
  <si>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</si>
  <si>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</si>
  <si>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</si>
  <si>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</si>
  <si>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</si>
  <si>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</si>
  <si>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</si>
  <si>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</si>
  <si>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</si>
  <si>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</si>
  <si>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</si>
  <si>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</si>
  <si>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</si>
  <si>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</si>
  <si>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</si>
  <si>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</si>
  <si>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</si>
  <si>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</si>
  <si>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</si>
  <si>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</si>
  <si>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</si>
  <si>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</si>
  <si>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</si>
  <si>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</si>
  <si>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</si>
  <si>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</si>
  <si>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</si>
  <si>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</si>
  <si>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</si>
  <si>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</si>
  <si>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</si>
  <si>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</si>
  <si>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</si>
  <si>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</si>
  <si>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</si>
  <si>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</si>
  <si>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</si>
  <si>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</si>
  <si>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</si>
  <si>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</si>
  <si>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</si>
  <si>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</si>
  <si>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</si>
  <si>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</si>
  <si>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</si>
  <si>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</si>
  <si>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</si>
  <si>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</si>
  <si>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</si>
  <si>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</si>
  <si>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</si>
  <si>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</si>
  <si>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</si>
  <si>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</si>
  <si>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</si>
  <si>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</si>
  <si>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</si>
  <si>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</si>
  <si>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</si>
  <si>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</si>
  <si>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</si>
  <si>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</si>
  <si>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</si>
  <si>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</si>
  <si>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</si>
  <si>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</si>
  <si>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</si>
  <si>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</si>
  <si>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</si>
  <si>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</si>
  <si>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</si>
  <si>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</si>
  <si>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</si>
  <si>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</si>
  <si>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</si>
  <si>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</si>
  <si>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</si>
  <si>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</si>
  <si>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</si>
  <si>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</si>
  <si>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</si>
  <si>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</si>
  <si>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</si>
  <si>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</si>
  <si>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</si>
  <si>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</si>
  <si>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</si>
  <si>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</si>
  <si>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</si>
  <si>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</si>
  <si>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</si>
  <si>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</si>
  <si>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</si>
  <si>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</si>
  <si>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</si>
  <si>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</si>
  <si>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</si>
  <si>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</si>
  <si>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</si>
  <si>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</si>
  <si>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</si>
  <si>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</si>
  <si>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</si>
  <si>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</si>
  <si>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</si>
  <si>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</si>
  <si>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</si>
  <si>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</si>
  <si>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</si>
  <si>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</si>
  <si>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</si>
  <si>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</si>
  <si>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</si>
  <si>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</si>
  <si>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</si>
  <si>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</si>
  <si>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</si>
  <si>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</si>
  <si>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</si>
  <si>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</si>
  <si>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</si>
  <si>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</si>
  <si>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</si>
  <si>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</si>
  <si>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</si>
  <si>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</si>
  <si>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</si>
  <si>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</si>
  <si>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</si>
  <si>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</si>
  <si>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</si>
  <si>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</si>
  <si>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</si>
  <si>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</si>
  <si>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</si>
  <si>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</si>
  <si>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</si>
  <si>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</si>
  <si>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</si>
  <si>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</si>
  <si>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</si>
  <si>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</si>
  <si>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</si>
  <si>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</si>
  <si>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</si>
  <si>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</si>
  <si>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</si>
  <si>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</si>
  <si>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</si>
  <si>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</si>
  <si>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</si>
  <si>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</si>
  <si>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</si>
  <si>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</si>
  <si>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</si>
  <si>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</si>
  <si>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</si>
  <si>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</si>
  <si>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</si>
  <si>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</si>
  <si>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</si>
  <si>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</si>
  <si>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</si>
  <si>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</si>
  <si>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</si>
  <si>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</si>
  <si>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</si>
  <si>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</si>
  <si>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</si>
  <si>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</si>
  <si>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</si>
  <si>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</si>
  <si>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</si>
  <si>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</si>
  <si>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</si>
  <si>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</si>
  <si>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</si>
  <si>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</si>
  <si>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</si>
  <si>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</si>
  <si>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</si>
  <si>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</si>
  <si>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</si>
  <si>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</si>
  <si>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</si>
  <si>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</si>
  <si>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</si>
  <si>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</si>
  <si>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</si>
  <si>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</si>
  <si>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</si>
  <si>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</si>
  <si>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</si>
  <si>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</si>
  <si>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</si>
  <si>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</si>
  <si>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</si>
  <si>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</si>
  <si>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</si>
  <si>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</si>
  <si>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</si>
  <si>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</si>
  <si>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</si>
  <si>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</si>
  <si>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</si>
  <si>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</si>
  <si>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</si>
  <si>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</si>
  <si>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</si>
  <si>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</si>
  <si>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</si>
  <si>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</si>
  <si>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</si>
  <si>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</si>
  <si>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</si>
  <si>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</si>
  <si>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</si>
  <si>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</si>
  <si>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</si>
  <si>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</si>
  <si>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</si>
  <si>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</si>
  <si>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</si>
  <si>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</si>
  <si>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</si>
  <si>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</si>
  <si>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</si>
  <si>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</si>
  <si>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</si>
  <si>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</si>
  <si>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</si>
  <si>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</si>
  <si>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</si>
  <si>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</si>
  <si>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</si>
  <si>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</si>
  <si>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</si>
  <si>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</si>
  <si>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</si>
  <si>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</si>
  <si>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</si>
  <si>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</si>
  <si>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</si>
  <si>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</si>
  <si>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</si>
  <si>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</si>
  <si>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</si>
  <si>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</si>
  <si>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</si>
  <si>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</si>
  <si>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</si>
  <si>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</si>
  <si>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</si>
  <si>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</si>
  <si>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</si>
  <si>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</si>
  <si>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</si>
  <si>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</si>
  <si>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</si>
  <si>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</si>
  <si>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</si>
  <si>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</si>
  <si>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</si>
  <si>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</si>
  <si>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</si>
  <si>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</si>
  <si>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</si>
  <si>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</si>
  <si>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</si>
  <si>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</si>
  <si>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</si>
  <si>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</si>
  <si>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</si>
  <si>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</si>
  <si>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</si>
  <si>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</si>
  <si>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</si>
  <si>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</si>
  <si>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</si>
  <si>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</si>
  <si>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</si>
  <si>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</si>
  <si>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</si>
  <si>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</si>
  <si>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</si>
  <si>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</si>
  <si>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</si>
  <si>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</si>
  <si>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</si>
  <si>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</si>
  <si>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</si>
  <si>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</si>
  <si>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</si>
  <si>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</si>
  <si>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</si>
  <si>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</si>
  <si>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</si>
  <si>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</si>
  <si>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</si>
  <si>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</si>
  <si>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</si>
  <si>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</si>
  <si>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</si>
  <si>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</si>
  <si>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</si>
  <si>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</si>
  <si>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</si>
  <si>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</si>
  <si>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</si>
  <si>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</si>
  <si>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</si>
  <si>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</si>
  <si>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</si>
  <si>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</si>
  <si>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</si>
  <si>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</si>
  <si>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</si>
  <si>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</si>
  <si>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</si>
  <si>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</si>
  <si>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</si>
  <si>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</si>
  <si>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</si>
  <si>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</si>
  <si>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</si>
  <si>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</si>
  <si>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</si>
  <si>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</si>
  <si>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</si>
  <si>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</si>
  <si>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</si>
  <si>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</si>
  <si>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</si>
  <si>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</si>
  <si>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</si>
  <si>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</si>
  <si>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</si>
  <si>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</si>
  <si>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</si>
  <si>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</si>
  <si>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</si>
  <si>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</si>
  <si>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</si>
  <si>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</si>
  <si>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</si>
  <si>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</si>
  <si>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</si>
  <si>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</si>
  <si>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</si>
  <si>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</si>
  <si>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</si>
  <si>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</si>
  <si>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</si>
  <si>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</si>
  <si>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</si>
  <si>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</si>
  <si>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</si>
  <si>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</si>
  <si>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</si>
  <si>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</si>
  <si>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</si>
  <si>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</si>
  <si>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</si>
  <si>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</si>
  <si>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</si>
  <si>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</si>
  <si>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</si>
  <si>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</si>
  <si>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</si>
  <si>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</si>
  <si>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</si>
  <si>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</si>
  <si>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</si>
  <si>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</si>
  <si>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</si>
  <si>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</si>
  <si>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</si>
  <si>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</si>
  <si>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</si>
  <si>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</si>
  <si>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</si>
  <si>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</si>
  <si>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</si>
  <si>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</si>
  <si>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</si>
  <si>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</si>
  <si>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</si>
  <si>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</si>
  <si>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</si>
  <si>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</si>
  <si>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</si>
  <si>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</si>
  <si>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</si>
  <si>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</si>
  <si>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</si>
  <si>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</si>
  <si>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</si>
  <si>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</si>
  <si>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</si>
  <si>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</si>
  <si>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</si>
  <si>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</si>
  <si>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</si>
  <si>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</si>
  <si>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</si>
  <si>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</si>
  <si>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</si>
  <si>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</si>
  <si>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</si>
  <si>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</si>
  <si>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</si>
  <si>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</si>
  <si>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</si>
  <si>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</si>
  <si>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</si>
  <si>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</si>
  <si>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</si>
  <si>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</si>
  <si>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</si>
  <si>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</si>
  <si>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</si>
  <si>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</si>
  <si>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</si>
  <si>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</si>
  <si>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</si>
  <si>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</si>
  <si>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</si>
  <si>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</si>
  <si>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</si>
  <si>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</si>
  <si>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</si>
  <si>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</si>
  <si>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</si>
  <si>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</si>
  <si>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</si>
  <si>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</si>
  <si>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</si>
  <si>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</si>
  <si>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</si>
  <si>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</si>
  <si>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</si>
  <si>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</si>
  <si>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</si>
  <si>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</si>
  <si>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</si>
  <si>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</si>
  <si>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</si>
  <si>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</si>
  <si>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</si>
  <si>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</si>
  <si>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</si>
  <si>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</si>
  <si>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</si>
  <si>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</si>
  <si>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</si>
  <si>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</si>
  <si>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</si>
  <si>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</si>
  <si>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</si>
  <si>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</si>
  <si>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</si>
  <si>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</si>
  <si>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</si>
  <si>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</si>
  <si>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</si>
  <si>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</si>
  <si>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</si>
  <si>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</si>
  <si>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</si>
  <si>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</si>
  <si>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</si>
  <si>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</si>
  <si>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</si>
  <si>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</si>
  <si>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</si>
  <si>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</si>
  <si>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</si>
  <si>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</si>
  <si>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</si>
  <si>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</si>
  <si>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</si>
  <si>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</si>
  <si>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</si>
  <si>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</si>
  <si>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</si>
  <si>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</si>
  <si>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</si>
  <si>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</si>
  <si>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</si>
  <si>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</si>
  <si>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</si>
  <si>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</si>
  <si>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</si>
  <si>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</si>
  <si>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</si>
  <si>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</si>
  <si>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</si>
  <si>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</si>
  <si>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</si>
  <si>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</si>
  <si>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</si>
  <si>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</si>
  <si>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</si>
  <si>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</si>
  <si>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</si>
  <si>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</si>
  <si>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</si>
  <si>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</si>
  <si>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</si>
  <si>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</si>
  <si>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</si>
  <si>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</si>
  <si>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</si>
  <si>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</si>
  <si>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</si>
  <si>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</si>
  <si>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</si>
  <si>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</si>
  <si>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</si>
  <si>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</si>
  <si>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</si>
  <si>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</si>
  <si>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</si>
  <si>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</si>
  <si>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</si>
  <si>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</si>
  <si>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</si>
  <si>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</si>
  <si>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</si>
  <si>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</si>
  <si>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</si>
  <si>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</si>
  <si>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</si>
  <si>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</si>
  <si>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</si>
  <si>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</si>
  <si>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</si>
  <si>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</si>
  <si>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</si>
  <si>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</si>
  <si>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</si>
  <si>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</si>
  <si>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</si>
  <si>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</si>
  <si>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</si>
  <si>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</si>
  <si>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</si>
  <si>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</si>
  <si>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</si>
  <si>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</si>
  <si>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</si>
  <si>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</si>
  <si>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</si>
  <si>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</si>
  <si>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</si>
  <si>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</si>
  <si>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</si>
  <si>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</si>
  <si>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</si>
  <si>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</si>
  <si>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</si>
  <si>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</si>
  <si>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</si>
  <si>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</si>
  <si>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</si>
  <si>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</si>
  <si>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</si>
  <si>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</si>
  <si>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</si>
  <si>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</si>
  <si>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</si>
  <si>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</si>
  <si>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</si>
  <si>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</si>
  <si>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</si>
  <si>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</si>
  <si>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</si>
  <si>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</si>
  <si>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</si>
  <si>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</si>
  <si>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</si>
  <si>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</si>
  <si>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</si>
  <si>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</si>
  <si>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</si>
  <si>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</si>
  <si>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</si>
  <si>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</si>
  <si>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</si>
  <si>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</si>
  <si>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</si>
  <si>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</si>
  <si>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</si>
  <si>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</si>
  <si>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</si>
  <si>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</si>
  <si>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</si>
  <si>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</si>
  <si>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</si>
  <si>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</si>
  <si>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</si>
  <si>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</si>
  <si>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</si>
  <si>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</si>
  <si>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</si>
  <si>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</si>
  <si>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</si>
  <si>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</si>
  <si>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</si>
  <si>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</si>
  <si>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</si>
  <si>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</si>
  <si>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</si>
  <si>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</si>
  <si>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</si>
  <si>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</si>
  <si>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</si>
  <si>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</si>
  <si>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</si>
  <si>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</si>
  <si>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</si>
  <si>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</si>
  <si>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</si>
  <si>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</si>
  <si>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</si>
  <si>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</si>
  <si>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</si>
  <si>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</si>
  <si>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</si>
  <si>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</si>
  <si>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</si>
  <si>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</si>
  <si>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</si>
  <si>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</si>
  <si>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</si>
  <si>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</si>
  <si>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</si>
  <si>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</si>
  <si>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</si>
  <si>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</si>
  <si>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</si>
  <si>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</si>
  <si>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</si>
  <si>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</si>
  <si>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</si>
  <si>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</si>
  <si>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</si>
  <si>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</si>
  <si>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</si>
  <si>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</si>
  <si>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</si>
  <si>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</si>
  <si>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</si>
  <si>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</si>
  <si>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</si>
  <si>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</si>
  <si>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</si>
  <si>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</si>
  <si>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</si>
  <si>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</si>
  <si>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</si>
  <si>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</si>
  <si>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</si>
  <si>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</si>
  <si>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</si>
  <si>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</si>
  <si>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</si>
  <si>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</si>
  <si>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</si>
  <si>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</si>
  <si>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</si>
  <si>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</si>
  <si>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</si>
  <si>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</si>
  <si>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</si>
  <si>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</si>
  <si>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</si>
  <si>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</si>
  <si>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</si>
  <si>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</si>
  <si>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</si>
  <si>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</si>
  <si>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</si>
  <si>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</si>
  <si>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</si>
  <si>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</si>
  <si>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</si>
  <si>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</si>
  <si>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</si>
  <si>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</si>
  <si>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</si>
  <si>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</si>
  <si>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</si>
  <si>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</si>
  <si>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</si>
  <si>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</si>
  <si>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</si>
  <si>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</si>
  <si>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</si>
  <si>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</si>
  <si>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</si>
  <si>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</si>
  <si>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</si>
  <si>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</si>
  <si>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</si>
  <si>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</si>
  <si>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</si>
  <si>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</si>
  <si>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</si>
  <si>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</si>
  <si>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</si>
  <si>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</si>
  <si>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</si>
  <si>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</si>
  <si>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</si>
  <si>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</si>
  <si>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</si>
  <si>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</si>
  <si>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</si>
  <si>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</si>
  <si>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</si>
  <si>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</si>
  <si>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</si>
  <si>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</si>
  <si>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</si>
  <si>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</si>
  <si>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</si>
  <si>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</si>
  <si>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</si>
  <si>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</si>
  <si>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</si>
  <si>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</si>
  <si>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</si>
  <si>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</si>
  <si>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</si>
  <si>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</si>
  <si>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</si>
  <si>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</si>
  <si>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</si>
  <si>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</si>
  <si>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</si>
  <si>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</si>
  <si>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</si>
  <si>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</si>
  <si>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</si>
  <si>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</si>
  <si>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</si>
  <si>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</si>
  <si>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</si>
  <si>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</si>
  <si>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</si>
  <si>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</si>
  <si>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</si>
  <si>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</si>
  <si>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</si>
  <si>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</si>
  <si>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</si>
  <si>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</si>
  <si>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</si>
  <si>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</si>
  <si>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</si>
  <si>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</si>
  <si>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</si>
  <si>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</si>
  <si>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</si>
  <si>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</si>
  <si>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</si>
  <si>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</si>
  <si>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</si>
  <si>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</si>
  <si>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</si>
  <si>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</si>
  <si>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</si>
  <si>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</si>
  <si>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</si>
  <si>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</si>
  <si>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</si>
  <si>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</si>
  <si>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</si>
  <si>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</si>
  <si>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</si>
  <si>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</si>
  <si>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</si>
  <si>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</si>
  <si>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</si>
  <si>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</si>
  <si>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</si>
  <si>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</si>
  <si>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</si>
  <si>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</si>
  <si>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</si>
  <si>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</si>
  <si>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</si>
  <si>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</si>
  <si>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</si>
  <si>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</si>
  <si>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</si>
  <si>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</si>
  <si>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</si>
  <si>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</si>
  <si>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</si>
  <si>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</si>
  <si>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</si>
  <si>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</si>
  <si>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</si>
  <si>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</si>
  <si>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</si>
  <si>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</si>
  <si>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</si>
  <si>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</si>
  <si>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</si>
  <si>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</si>
  <si>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</si>
  <si>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</si>
  <si>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</si>
  <si>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</si>
  <si>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</si>
  <si>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</si>
  <si>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</si>
  <si>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</si>
  <si>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</si>
  <si>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</si>
  <si>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</si>
  <si>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</si>
  <si>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</si>
  <si>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</si>
  <si>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</si>
  <si>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</si>
  <si>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</si>
  <si>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</si>
  <si>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</si>
  <si>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</si>
  <si>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</si>
  <si>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</si>
  <si>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</si>
  <si>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</si>
  <si>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</si>
  <si>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</si>
  <si>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</si>
  <si>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</si>
  <si>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</si>
  <si>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</si>
  <si>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</si>
  <si>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</si>
  <si>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</si>
  <si>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</si>
  <si>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</si>
  <si>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</si>
  <si>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</si>
  <si>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</si>
  <si>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</si>
  <si>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</si>
  <si>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</si>
  <si>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</si>
  <si>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</si>
  <si>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</si>
  <si>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</si>
  <si>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</si>
  <si>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</si>
  <si>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</si>
  <si>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</si>
  <si>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</si>
  <si>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</si>
  <si>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</si>
  <si>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</si>
  <si>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</si>
  <si>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</si>
  <si>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</si>
  <si>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</si>
  <si>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</si>
  <si>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</si>
  <si>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</si>
  <si>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</si>
  <si>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</si>
  <si>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</si>
  <si>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</si>
  <si>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</si>
  <si>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</si>
  <si>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</si>
  <si>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</si>
  <si>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</si>
  <si>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</si>
  <si>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</si>
  <si>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</si>
  <si>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</si>
  <si>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</si>
  <si>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</si>
  <si>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</si>
  <si>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</si>
  <si>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</si>
  <si>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</si>
  <si>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</si>
  <si>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</si>
  <si>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</si>
  <si>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</si>
  <si>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</si>
  <si>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</si>
  <si>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</si>
  <si>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</si>
  <si>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</si>
  <si>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</si>
  <si>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</si>
  <si>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</si>
  <si>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</si>
  <si>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</si>
  <si>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</si>
  <si>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</si>
  <si>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</si>
  <si>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</si>
  <si>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</si>
  <si>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</si>
  <si>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</si>
  <si>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</si>
  <si>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</si>
  <si>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</si>
  <si>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</si>
  <si>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</si>
  <si>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</si>
  <si>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</si>
  <si>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</si>
  <si>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</si>
  <si>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</si>
  <si>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</si>
  <si>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</si>
  <si>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</si>
  <si>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</si>
  <si>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</si>
  <si>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</si>
  <si>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</si>
  <si>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</si>
  <si>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</si>
  <si>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</si>
  <si>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</si>
  <si>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</si>
  <si>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</si>
  <si>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</si>
  <si>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</si>
  <si>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</si>
  <si>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</si>
  <si>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</si>
  <si>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</si>
  <si>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</si>
  <si>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</si>
  <si>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</si>
  <si>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</si>
  <si>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</si>
  <si>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</si>
  <si>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</si>
  <si>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</si>
  <si>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</si>
  <si>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</si>
  <si>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</si>
  <si>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</si>
  <si>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</si>
  <si>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</si>
  <si>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</si>
  <si>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</si>
  <si>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</si>
  <si>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</si>
  <si>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</si>
  <si>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</si>
  <si>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</si>
  <si>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</si>
  <si>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</si>
  <si>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</si>
  <si>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</si>
  <si>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</si>
  <si>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</si>
  <si>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</si>
  <si>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</si>
  <si>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</si>
  <si>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</si>
  <si>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</si>
  <si>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</si>
  <si>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</si>
  <si>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</si>
  <si>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</si>
  <si>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</si>
  <si>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</si>
  <si>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</si>
  <si>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</si>
  <si>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</si>
  <si>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</si>
  <si>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</si>
  <si>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</si>
  <si>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</si>
  <si>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</si>
  <si>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</si>
  <si>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</si>
  <si>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</si>
  <si>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</si>
  <si>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</si>
  <si>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</si>
  <si>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</si>
  <si>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</si>
  <si>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</si>
  <si>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</si>
  <si>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</si>
  <si>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</si>
  <si>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</si>
  <si>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</si>
  <si>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</si>
  <si>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</si>
  <si>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</si>
  <si>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</si>
  <si>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</si>
  <si>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</si>
  <si>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</si>
  <si>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</si>
  <si>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</si>
  <si>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</si>
  <si>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</si>
  <si>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</si>
  <si>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</si>
  <si>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</si>
  <si>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</si>
  <si>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</si>
  <si>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</si>
  <si>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</si>
  <si>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</si>
  <si>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</si>
  <si>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</si>
  <si>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</si>
  <si>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</si>
  <si>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</si>
  <si>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</si>
  <si>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</si>
  <si>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</si>
  <si>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</si>
  <si>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</si>
  <si>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</si>
  <si>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</si>
  <si>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</si>
  <si>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</si>
  <si>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</si>
  <si>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</si>
  <si>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</si>
  <si>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</si>
  <si>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</si>
  <si>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</si>
  <si>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</si>
  <si>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</si>
  <si>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</si>
  <si>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</si>
  <si>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</si>
  <si>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</si>
  <si>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</si>
  <si>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</si>
  <si>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</si>
  <si>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</si>
  <si>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</si>
  <si>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</si>
  <si>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</si>
  <si>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</si>
  <si>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</si>
  <si>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</si>
  <si>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</si>
  <si>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</si>
  <si>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</si>
  <si>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</si>
  <si>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</si>
  <si>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</si>
  <si>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</si>
  <si>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</si>
  <si>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</si>
  <si>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</si>
  <si>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</si>
  <si>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</si>
  <si>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</si>
  <si>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</si>
  <si>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</si>
  <si>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</si>
  <si>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</si>
  <si>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</si>
  <si>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</si>
  <si>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</si>
  <si>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</si>
  <si>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</si>
  <si>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</si>
  <si>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</si>
  <si>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</si>
  <si>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</si>
  <si>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</si>
  <si>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</si>
  <si>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</si>
  <si>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</si>
  <si>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</si>
  <si>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</si>
  <si>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</si>
  <si>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</si>
  <si>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</si>
  <si>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</si>
  <si>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</si>
  <si>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</si>
  <si>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</si>
  <si>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</si>
  <si>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</si>
  <si>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</si>
  <si>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</si>
  <si>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</si>
  <si>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</si>
  <si>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</si>
  <si>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</si>
  <si>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</si>
  <si>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</si>
  <si>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</si>
  <si>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</si>
  <si>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</si>
  <si>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</si>
  <si>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</si>
  <si>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</si>
  <si>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</si>
  <si>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</si>
  <si>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</si>
  <si>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</si>
  <si>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</si>
  <si>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</si>
  <si>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</si>
  <si>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</si>
  <si>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</si>
  <si>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</si>
  <si>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</si>
  <si>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</si>
  <si>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</si>
  <si>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</si>
  <si>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</si>
  <si>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</si>
  <si>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</si>
  <si>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</si>
  <si>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</si>
  <si>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</si>
  <si>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</si>
  <si>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</si>
  <si>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</si>
  <si>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</si>
  <si>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</si>
  <si>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</si>
  <si>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</si>
  <si>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</si>
  <si>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</si>
  <si>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</si>
  <si>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</si>
  <si>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</si>
  <si>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</si>
  <si>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</si>
  <si>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</si>
  <si>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</si>
  <si>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</si>
  <si>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</si>
  <si>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</si>
  <si>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</si>
  <si>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</si>
  <si>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</si>
  <si>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</si>
  <si>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</si>
  <si>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</si>
  <si>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</si>
  <si>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</si>
  <si>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</si>
  <si>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</si>
  <si>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</si>
  <si>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</si>
  <si>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</si>
  <si>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</si>
  <si>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</si>
  <si>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</si>
  <si>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</si>
  <si>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</si>
  <si>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</si>
  <si>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</si>
  <si>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</si>
  <si>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</si>
  <si>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</si>
  <si>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</si>
  <si>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</si>
  <si>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</si>
  <si>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</si>
  <si>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</si>
  <si>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</si>
  <si>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</si>
  <si>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</si>
  <si>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</si>
  <si>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</si>
  <si>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</si>
  <si>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</si>
  <si>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</si>
  <si>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</si>
  <si>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</si>
  <si>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</si>
  <si>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</si>
  <si>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</si>
  <si>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</si>
  <si>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</si>
  <si>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</si>
  <si>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</si>
  <si>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</si>
  <si>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</si>
  <si>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</si>
  <si>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</si>
  <si>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</si>
  <si>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</si>
  <si>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</si>
  <si>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</si>
  <si>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</si>
  <si>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</si>
  <si>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</si>
  <si>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</si>
  <si>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</si>
  <si>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</si>
  <si>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</si>
  <si>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</si>
  <si>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</si>
  <si>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</si>
  <si>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</si>
  <si>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</si>
  <si>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</si>
  <si>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</si>
  <si>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</si>
  <si>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</si>
  <si>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</si>
  <si>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</si>
  <si>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</si>
  <si>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</si>
  <si>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</si>
  <si>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</si>
  <si>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</si>
  <si>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</si>
  <si>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</si>
  <si>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</si>
  <si>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</si>
  <si>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</si>
  <si>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</si>
  <si>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</si>
  <si>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</si>
  <si>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</si>
  <si>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</si>
  <si>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</si>
  <si>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</si>
  <si>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</si>
  <si>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</si>
  <si>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</si>
  <si>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</si>
  <si>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</si>
  <si>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</si>
  <si>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</si>
  <si>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</si>
  <si>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</si>
  <si>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</si>
  <si>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</si>
  <si>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</si>
  <si>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</si>
  <si>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</si>
  <si>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</si>
  <si>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</si>
  <si>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</si>
  <si>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</si>
  <si>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</si>
  <si>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</si>
  <si>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</si>
  <si>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</si>
  <si>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</si>
  <si>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</si>
  <si>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</si>
  <si>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</si>
  <si>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</si>
  <si>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</si>
  <si>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</si>
  <si>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</si>
  <si>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</si>
  <si>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</si>
  <si>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</si>
  <si>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</si>
  <si>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</si>
  <si>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</si>
  <si>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</si>
  <si>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</si>
  <si>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</si>
  <si>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</si>
  <si>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</si>
  <si>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</si>
  <si>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</si>
  <si>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</si>
  <si>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</si>
  <si>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</si>
  <si>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</si>
  <si>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</si>
  <si>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</si>
  <si>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</si>
  <si>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</si>
  <si>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</si>
  <si>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</si>
  <si>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</si>
  <si>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</si>
  <si>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</si>
  <si>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</si>
  <si>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</si>
  <si>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</si>
  <si>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</si>
  <si>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</si>
  <si>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</si>
  <si>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</si>
  <si>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</si>
  <si>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</si>
  <si>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</si>
  <si>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</si>
  <si>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</si>
  <si>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</si>
  <si>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</si>
  <si>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</si>
  <si>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</si>
  <si>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</si>
  <si>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</si>
  <si>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</si>
  <si>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</si>
  <si>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</si>
  <si>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</si>
  <si>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</si>
  <si>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</si>
  <si>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</si>
  <si>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</si>
  <si>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</si>
  <si>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</si>
  <si>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</si>
  <si>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</si>
  <si>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</si>
  <si>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</si>
  <si>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</si>
  <si>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</si>
  <si>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</si>
  <si>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</si>
  <si>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</si>
  <si>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</si>
  <si>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</si>
  <si>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</si>
  <si>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</si>
  <si>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</si>
  <si>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</si>
  <si>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</si>
  <si>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</si>
  <si>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</si>
  <si>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</si>
  <si>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</si>
  <si>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</si>
  <si>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</si>
  <si>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</si>
  <si>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</si>
  <si>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</si>
  <si>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</si>
  <si>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</si>
  <si>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</si>
  <si>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</si>
  <si>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</si>
  <si>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</si>
  <si>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</si>
  <si>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</si>
  <si>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</si>
  <si>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</si>
  <si>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</si>
  <si>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</si>
  <si>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</si>
  <si>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</si>
  <si>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</si>
  <si>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</si>
  <si>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</si>
  <si>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</si>
  <si>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</si>
  <si>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</si>
  <si>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</si>
  <si>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</si>
  <si>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</si>
  <si>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</si>
  <si>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</si>
  <si>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</si>
  <si>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</si>
  <si>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</si>
  <si>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</si>
  <si>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</si>
  <si>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</si>
  <si>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</si>
  <si>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</si>
  <si>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</si>
  <si>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</si>
  <si>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</si>
  <si>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</si>
  <si>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</si>
  <si>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</si>
  <si>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</si>
  <si>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</si>
  <si>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</si>
  <si>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</si>
  <si>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</si>
  <si>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</si>
  <si>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</si>
  <si>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</si>
  <si>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</si>
  <si>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</si>
  <si>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</si>
  <si>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</si>
  <si>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</si>
  <si>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</si>
  <si>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</si>
  <si>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</si>
  <si>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</si>
  <si>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</si>
  <si>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</si>
  <si>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</si>
  <si>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</si>
  <si>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</si>
  <si>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</si>
  <si>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</si>
  <si>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</si>
  <si>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</si>
  <si>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</si>
  <si>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</si>
  <si>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</si>
  <si>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</si>
  <si>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</si>
  <si>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</si>
  <si>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</si>
  <si>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</si>
  <si>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</si>
  <si>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</si>
  <si>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</si>
  <si>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</si>
  <si>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</si>
  <si>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</si>
  <si>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</si>
  <si>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</si>
  <si>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</si>
  <si>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</si>
  <si>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</si>
  <si>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</si>
  <si>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</si>
  <si>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</si>
  <si>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</si>
  <si>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</si>
  <si>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</si>
  <si>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</si>
  <si>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</si>
  <si>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</si>
  <si>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</si>
  <si>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</si>
  <si>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</si>
  <si>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</si>
  <si>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</si>
  <si>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</si>
  <si>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</si>
  <si>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</si>
  <si>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</si>
  <si>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</si>
  <si>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</si>
  <si>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</si>
  <si>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</si>
  <si>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</si>
  <si>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</si>
  <si>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</si>
  <si>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</si>
  <si>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</si>
  <si>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</si>
  <si>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</si>
  <si>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</si>
  <si>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</si>
  <si>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</si>
  <si>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</si>
  <si>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</si>
  <si>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</si>
  <si>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</si>
  <si>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</si>
  <si>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</si>
  <si>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</si>
  <si>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</si>
  <si>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</si>
  <si>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</si>
  <si>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</si>
  <si>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</si>
  <si>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</si>
  <si>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</si>
  <si>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</si>
  <si>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</si>
  <si>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</si>
  <si>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</si>
  <si>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</si>
  <si>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</si>
  <si>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</si>
  <si>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</si>
  <si>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</si>
  <si>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</si>
  <si>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</si>
  <si>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</si>
  <si>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</si>
  <si>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</si>
  <si>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</si>
  <si>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</si>
  <si>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</si>
  <si>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</si>
  <si>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</si>
  <si>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</si>
  <si>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</si>
  <si>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</si>
  <si>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</si>
  <si>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</si>
  <si>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</si>
  <si>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</si>
  <si>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</si>
  <si>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</si>
  <si>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</si>
  <si>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</si>
  <si>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</si>
  <si>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</si>
  <si>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</si>
  <si>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</si>
  <si>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</si>
  <si>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</si>
  <si>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</si>
  <si>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</si>
  <si>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</si>
  <si>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</si>
  <si>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</si>
  <si>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</si>
  <si>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</si>
  <si>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</si>
  <si>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</si>
  <si>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</si>
  <si>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</si>
  <si>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</si>
  <si>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</si>
  <si>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</si>
  <si>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</si>
  <si>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</si>
  <si>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</si>
  <si>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</si>
  <si>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</si>
  <si>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</si>
  <si>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</si>
  <si>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</si>
  <si>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</si>
  <si>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</si>
  <si>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</si>
  <si>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</si>
  <si>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</si>
  <si>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</si>
  <si>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</si>
  <si>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</si>
  <si>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</si>
  <si>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</si>
  <si>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</si>
  <si>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</si>
  <si>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</si>
  <si>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</si>
  <si>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</si>
  <si>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</si>
  <si>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</si>
  <si>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</si>
  <si>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</si>
  <si>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</si>
  <si>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</si>
  <si>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</si>
  <si>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</si>
  <si>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</si>
  <si>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</si>
  <si>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</si>
  <si>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</si>
  <si>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</si>
  <si>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</si>
  <si>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</si>
  <si>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</si>
  <si>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</si>
  <si>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</si>
  <si>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</si>
  <si>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</si>
  <si>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</si>
  <si>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</si>
  <si>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</si>
  <si>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</si>
  <si>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</si>
  <si>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</si>
  <si>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</si>
  <si>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</si>
  <si>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</si>
  <si>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</si>
  <si>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</si>
  <si>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</si>
  <si>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</si>
  <si>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</si>
  <si>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</si>
  <si>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</si>
  <si>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</si>
  <si>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</si>
  <si>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</si>
  <si>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</si>
  <si>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</si>
  <si>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</si>
  <si>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</si>
  <si>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</si>
  <si>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</si>
  <si>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</si>
  <si>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</si>
  <si>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</si>
  <si>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</si>
  <si>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</si>
  <si>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</si>
  <si>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</si>
  <si>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</si>
  <si>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</si>
  <si>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</si>
  <si>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</si>
  <si>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</si>
  <si>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</si>
  <si>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</si>
  <si>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</si>
  <si>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</si>
  <si>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</si>
  <si>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</si>
  <si>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</si>
  <si>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</si>
  <si>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</si>
  <si>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</si>
  <si>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</si>
  <si>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</si>
  <si>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</si>
  <si>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</si>
  <si>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</si>
  <si>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</si>
  <si>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</si>
  <si>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</si>
  <si>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</si>
  <si>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</si>
  <si>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</si>
  <si>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</si>
  <si>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</si>
  <si>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</si>
  <si>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</si>
  <si>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</si>
  <si>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</si>
  <si>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</si>
  <si>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</si>
  <si>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</si>
  <si>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</si>
  <si>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</si>
  <si>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</si>
  <si>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</si>
  <si>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</si>
  <si>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</si>
  <si>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</si>
  <si>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</si>
  <si>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</si>
  <si>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</si>
  <si>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</si>
  <si>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</si>
  <si>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</si>
  <si>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</si>
  <si>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</si>
  <si>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</si>
  <si>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</si>
  <si>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</si>
  <si>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</si>
  <si>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</si>
  <si>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</si>
  <si>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</si>
  <si>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</si>
  <si>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</si>
  <si>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</si>
  <si>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</si>
  <si>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</si>
  <si>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</si>
  <si>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</si>
  <si>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</si>
  <si>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</si>
  <si>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</si>
  <si>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</si>
  <si>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</si>
  <si>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</si>
  <si>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</si>
  <si>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</si>
  <si>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</si>
  <si>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</si>
  <si>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</si>
  <si>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</si>
  <si>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</si>
  <si>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</si>
  <si>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</si>
  <si>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</si>
  <si>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</si>
  <si>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</si>
  <si>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</si>
  <si>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</si>
  <si>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</si>
  <si>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</si>
  <si>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</si>
  <si>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</si>
  <si>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</si>
  <si>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</si>
  <si>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</si>
  <si>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</si>
  <si>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</si>
  <si>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</si>
  <si>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</si>
  <si>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</si>
  <si>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</si>
  <si>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</si>
  <si>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</si>
  <si>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</si>
  <si>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</si>
  <si>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</si>
  <si>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</si>
  <si>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</si>
  <si>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</si>
  <si>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</si>
  <si>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</si>
  <si>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</si>
  <si>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</si>
  <si>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</si>
  <si>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</si>
  <si>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</si>
  <si>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</si>
  <si>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</si>
  <si>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</si>
  <si>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</si>
  <si>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</si>
  <si>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</si>
  <si>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</si>
  <si>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</si>
  <si>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</si>
  <si>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</si>
  <si>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</si>
  <si>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</si>
  <si>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</si>
  <si>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</si>
  <si>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</si>
  <si>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</si>
  <si>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</si>
  <si>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</si>
  <si>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</si>
  <si>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</si>
  <si>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</si>
  <si>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</si>
  <si>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</si>
  <si>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</si>
  <si>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</si>
  <si>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</si>
  <si>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</si>
  <si>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</si>
  <si>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</si>
  <si>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</si>
  <si>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</si>
  <si>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</si>
  <si>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</si>
  <si>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</si>
  <si>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</si>
  <si>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</si>
  <si>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</si>
  <si>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</si>
  <si>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</si>
  <si>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</si>
  <si>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</si>
  <si>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</si>
  <si>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</si>
  <si>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</si>
  <si>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</si>
  <si>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</si>
  <si>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</si>
  <si>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</si>
  <si>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</si>
  <si>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</si>
  <si>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</si>
  <si>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</si>
  <si>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</si>
  <si>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</si>
  <si>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</si>
  <si>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</si>
  <si>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</si>
  <si>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</si>
  <si>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</si>
  <si>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</si>
  <si>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</si>
  <si>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</si>
  <si>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</si>
  <si>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</si>
  <si>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</si>
  <si>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</si>
  <si>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</si>
  <si>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</si>
  <si>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</si>
  <si>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</si>
  <si>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</si>
  <si>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</si>
  <si>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</si>
  <si>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</si>
  <si>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</si>
  <si>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</si>
  <si>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</si>
  <si>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</si>
  <si>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</si>
  <si>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</si>
  <si>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</si>
  <si>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</si>
  <si>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</si>
  <si>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</si>
  <si>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</si>
  <si>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</si>
  <si>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</si>
  <si>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</si>
  <si>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</si>
  <si>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</si>
  <si>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</si>
  <si>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</si>
  <si>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</si>
  <si>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</si>
  <si>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</si>
  <si>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</si>
  <si>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</si>
  <si>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</si>
  <si>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</si>
  <si>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</si>
  <si>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</si>
  <si>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</si>
  <si>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</si>
  <si>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</si>
  <si>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</si>
  <si>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</si>
  <si>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</si>
  <si>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</si>
  <si>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</si>
  <si>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</si>
  <si>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</si>
  <si>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</si>
  <si>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</si>
  <si>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</si>
  <si>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</si>
  <si>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</si>
  <si>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</si>
  <si>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</si>
  <si>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</si>
  <si>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</si>
  <si>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</si>
  <si>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</si>
  <si>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</si>
  <si>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</si>
  <si>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</si>
  <si>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</si>
  <si>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</si>
  <si>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</si>
  <si>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</si>
  <si>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</si>
  <si>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</si>
  <si>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</si>
  <si>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</si>
  <si>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</si>
  <si>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</si>
  <si>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</si>
  <si>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</si>
  <si>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</si>
  <si>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</si>
  <si>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</si>
  <si>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</si>
  <si>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</si>
  <si>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</si>
  <si>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</si>
  <si>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</si>
  <si>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</si>
  <si>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</si>
  <si>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</si>
  <si>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</si>
  <si>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</si>
  <si>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</si>
  <si>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</si>
  <si>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</si>
  <si>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</si>
  <si>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</si>
  <si>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</si>
  <si>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</si>
  <si>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</si>
  <si>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</si>
  <si>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</si>
  <si>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</si>
  <si>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</si>
  <si>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</si>
  <si>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</si>
  <si>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</si>
  <si>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</si>
  <si>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</si>
  <si>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</si>
  <si>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</si>
  <si>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</si>
  <si>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</si>
  <si>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</si>
  <si>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</si>
  <si>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</si>
  <si>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</si>
  <si>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</si>
  <si>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</si>
  <si>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</si>
  <si>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</si>
  <si>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</si>
  <si>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</si>
  <si>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</si>
  <si>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</si>
  <si>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</si>
  <si>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</si>
  <si>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</si>
  <si>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</si>
  <si>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</si>
  <si>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</si>
  <si>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</si>
  <si>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</si>
  <si>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</si>
  <si>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</si>
  <si>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</si>
  <si>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</si>
  <si>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</si>
  <si>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</si>
  <si>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</si>
  <si>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</si>
  <si>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</si>
  <si>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</si>
  <si>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</si>
  <si>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</si>
  <si>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</si>
  <si>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</si>
  <si>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</si>
  <si>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</si>
  <si>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</si>
  <si>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</si>
  <si>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</si>
  <si>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</si>
  <si>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</si>
  <si>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</si>
  <si>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</si>
  <si>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</si>
  <si>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</si>
  <si>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</si>
  <si>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</si>
  <si>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</si>
  <si>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</si>
  <si>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</si>
  <si>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</si>
  <si>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</si>
  <si>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</si>
  <si>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</si>
  <si>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</si>
  <si>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</si>
  <si>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</si>
  <si>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</si>
  <si>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</si>
  <si>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</si>
  <si>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</si>
  <si>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</si>
  <si>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</si>
  <si>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</si>
  <si>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</si>
  <si>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</si>
  <si>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</si>
  <si>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</si>
  <si>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</si>
  <si>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</si>
  <si>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</si>
  <si>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</si>
  <si>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</si>
  <si>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</si>
  <si>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</si>
  <si>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</si>
  <si>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</si>
  <si>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</si>
  <si>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</si>
  <si>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</si>
  <si>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</si>
  <si>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</si>
  <si>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</si>
  <si>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</si>
  <si>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</si>
  <si>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</si>
  <si>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</si>
  <si>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</si>
  <si>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</si>
  <si>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</si>
  <si>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</si>
  <si>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</si>
  <si>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</si>
  <si>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</si>
  <si>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</si>
  <si>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</si>
  <si>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</si>
  <si>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</si>
  <si>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</si>
  <si>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</si>
  <si>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</si>
  <si>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</si>
  <si>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</si>
  <si>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</si>
  <si>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</si>
  <si>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</si>
  <si>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</si>
  <si>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</si>
  <si>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</si>
  <si>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</si>
  <si>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</si>
  <si>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</si>
  <si>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</si>
  <si>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</si>
  <si>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</si>
  <si>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</si>
  <si>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</si>
  <si>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</si>
  <si>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</si>
  <si>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</si>
  <si>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</si>
  <si>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</si>
  <si>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</si>
  <si>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</si>
  <si>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</si>
  <si>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</si>
  <si>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</si>
  <si>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</si>
  <si>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</si>
  <si>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</si>
  <si>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</si>
  <si>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</si>
  <si>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</si>
  <si>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</si>
  <si>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</si>
  <si>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</si>
  <si>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</si>
  <si>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</si>
  <si>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</si>
  <si>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</si>
  <si>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</si>
  <si>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</si>
  <si>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</si>
  <si>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</si>
  <si>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</si>
  <si>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</si>
  <si>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</si>
  <si>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</si>
  <si>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</si>
  <si>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</si>
  <si>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</si>
  <si>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</si>
  <si>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</si>
  <si>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</si>
  <si>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</si>
  <si>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</si>
  <si>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</si>
  <si>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</si>
  <si>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</si>
  <si>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</si>
  <si>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</si>
  <si>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</si>
  <si>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</si>
  <si>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</si>
  <si>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</si>
  <si>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</si>
  <si>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</si>
  <si>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</si>
  <si>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</si>
  <si>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</si>
  <si>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</si>
  <si>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</si>
  <si>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</si>
  <si>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</si>
  <si>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</si>
  <si>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</si>
  <si>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</si>
  <si>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</si>
  <si>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</si>
  <si>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</si>
  <si>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</si>
  <si>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</si>
  <si>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</si>
  <si>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</si>
  <si>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</si>
  <si>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</si>
  <si>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</si>
  <si>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</si>
  <si>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</si>
  <si>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</si>
  <si>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</si>
  <si>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</si>
  <si>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</si>
  <si>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</si>
  <si>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</si>
  <si>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</si>
  <si>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</si>
  <si>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</si>
  <si>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</si>
  <si>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</si>
  <si>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</si>
  <si>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</si>
  <si>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</si>
  <si>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</si>
  <si>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</si>
  <si>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</si>
  <si>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</si>
  <si>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</si>
  <si>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</si>
  <si>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</si>
  <si>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</si>
  <si>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</si>
  <si>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</si>
  <si>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</si>
  <si>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</si>
  <si>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</si>
  <si>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</si>
  <si>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</si>
  <si>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</si>
  <si>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</si>
  <si>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</si>
  <si>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</si>
  <si>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</si>
  <si>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</si>
  <si>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</si>
  <si>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</si>
  <si>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</si>
  <si>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</si>
  <si>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</si>
  <si>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</si>
  <si>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</si>
  <si>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</si>
  <si>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</si>
  <si>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</si>
  <si>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</si>
  <si>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</si>
  <si>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</si>
  <si>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</si>
  <si>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</si>
  <si>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</si>
  <si>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</si>
  <si>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</si>
  <si>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</si>
  <si>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</si>
  <si>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</si>
  <si>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</si>
  <si>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</si>
  <si>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</si>
  <si>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</si>
  <si>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</si>
  <si>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</si>
  <si>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</si>
  <si>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</si>
  <si>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</si>
  <si>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</si>
  <si>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</si>
  <si>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</si>
  <si>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</si>
  <si>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</si>
  <si>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</si>
  <si>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</si>
  <si>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</si>
  <si>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</si>
  <si>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</si>
  <si>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</si>
  <si>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</si>
  <si>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</si>
  <si>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</si>
  <si>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</si>
  <si>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</si>
  <si>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</si>
  <si>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</si>
  <si>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</si>
  <si>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</si>
  <si>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</si>
  <si>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</si>
  <si>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</si>
  <si>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</si>
  <si>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</si>
  <si>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</si>
  <si>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</si>
  <si>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</si>
  <si>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</si>
  <si>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</si>
  <si>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</si>
  <si>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</si>
  <si>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</si>
  <si>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</si>
  <si>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</si>
  <si>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</si>
  <si>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</si>
  <si>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</si>
  <si>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</si>
  <si>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</si>
  <si>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</si>
  <si>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</si>
  <si>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</si>
  <si>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</si>
  <si>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</si>
  <si>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</si>
  <si>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</si>
  <si>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</si>
  <si>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</si>
  <si>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</si>
  <si>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</si>
  <si>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</si>
  <si>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</si>
  <si>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</si>
  <si>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</si>
  <si>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</si>
  <si>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</si>
  <si>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</si>
  <si>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</si>
  <si>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</si>
  <si>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</si>
  <si>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</si>
  <si>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</si>
  <si>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</si>
  <si>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</si>
  <si>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</si>
  <si>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</si>
  <si>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</si>
  <si>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</si>
  <si>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</si>
  <si>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</si>
  <si>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</si>
  <si>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</si>
  <si>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</si>
  <si>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</si>
  <si>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</si>
  <si>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</si>
  <si>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</si>
  <si>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</si>
  <si>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</si>
  <si>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</si>
  <si>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</si>
  <si>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</si>
  <si>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</si>
  <si>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</si>
  <si>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</si>
  <si>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</si>
  <si>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</si>
  <si>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</si>
  <si>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</si>
  <si>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</si>
  <si>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</si>
  <si>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</si>
  <si>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</si>
  <si>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</si>
  <si>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</si>
  <si>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</si>
  <si>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</si>
  <si>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</si>
  <si>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</si>
  <si>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</si>
  <si>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</si>
  <si>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</si>
  <si>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</si>
  <si>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</si>
  <si>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</si>
  <si>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</si>
  <si>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</si>
  <si>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</si>
  <si>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</si>
  <si>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</si>
  <si>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</si>
  <si>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</si>
  <si>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</si>
  <si>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</si>
  <si>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</si>
  <si>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</si>
  <si>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</si>
  <si>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</si>
  <si>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</si>
  <si>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</si>
  <si>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</si>
  <si>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</si>
  <si>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</si>
  <si>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</si>
  <si>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</si>
  <si>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</si>
  <si>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</si>
  <si>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</si>
  <si>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</si>
  <si>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</si>
  <si>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</si>
  <si>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</si>
  <si>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</si>
  <si>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</si>
  <si>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</si>
  <si>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</si>
  <si>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</si>
  <si>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</si>
  <si>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</si>
  <si>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</si>
  <si>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</si>
  <si>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</si>
  <si>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</si>
  <si>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</si>
  <si>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</si>
  <si>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</si>
  <si>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</si>
  <si>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</si>
  <si>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</si>
  <si>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</si>
  <si>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</si>
  <si>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</si>
  <si>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</si>
  <si>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</si>
  <si>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</si>
  <si>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</si>
  <si>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</si>
  <si>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</si>
  <si>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</si>
  <si>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</si>
  <si>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</si>
  <si>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</si>
  <si>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</si>
  <si>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</si>
  <si>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</si>
  <si>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</si>
  <si>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</si>
  <si>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</si>
  <si>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</si>
  <si>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</si>
  <si>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</si>
  <si>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</si>
  <si>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</si>
  <si>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</si>
  <si>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</si>
  <si>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</si>
  <si>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</si>
  <si>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</si>
  <si>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</si>
  <si>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</si>
  <si>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</si>
  <si>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</si>
  <si>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</si>
  <si>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</si>
  <si>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</si>
  <si>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</si>
  <si>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</si>
  <si>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</si>
  <si>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</si>
  <si>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</si>
  <si>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</si>
  <si>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</si>
  <si>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</si>
  <si>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</si>
  <si>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</si>
  <si>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</si>
  <si>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</si>
  <si>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</si>
  <si>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</si>
  <si>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</si>
  <si>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</si>
  <si>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</si>
  <si>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</si>
  <si>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</si>
  <si>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</si>
  <si>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</si>
  <si>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</si>
  <si>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</si>
  <si>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</si>
  <si>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</si>
  <si>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</si>
  <si>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</si>
  <si>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</si>
  <si>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</si>
  <si>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</si>
  <si>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</si>
  <si>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</si>
  <si>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</si>
  <si>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</si>
  <si>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</si>
  <si>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</si>
  <si>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</si>
  <si>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</si>
  <si>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</si>
  <si>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</si>
  <si>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</si>
  <si>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</si>
  <si>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</si>
  <si>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</si>
  <si>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</si>
  <si>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</si>
  <si>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</si>
  <si>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</si>
  <si>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</si>
  <si>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</si>
  <si>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</si>
  <si>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</si>
  <si>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</si>
  <si>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</si>
  <si>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</si>
  <si>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</si>
  <si>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</si>
  <si>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</si>
  <si>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</si>
  <si>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</si>
  <si>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</si>
  <si>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</si>
  <si>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</si>
  <si>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</si>
  <si>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</si>
  <si>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</si>
  <si>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</si>
  <si>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</si>
  <si>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</si>
  <si>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</si>
  <si>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</si>
  <si>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</si>
  <si>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</si>
  <si>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</si>
  <si>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</si>
  <si>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</si>
  <si>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</si>
  <si>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</si>
  <si>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</si>
  <si>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</si>
  <si>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</si>
  <si>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</si>
  <si>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</si>
  <si>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</si>
  <si>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</si>
  <si>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</si>
  <si>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</si>
  <si>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</si>
  <si>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</si>
  <si>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</si>
  <si>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</si>
  <si>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</si>
  <si>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</si>
  <si>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</si>
  <si>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</si>
  <si>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</si>
  <si>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</si>
  <si>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</si>
  <si>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</si>
  <si>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</si>
  <si>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</si>
  <si>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</si>
  <si>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</si>
  <si>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</si>
  <si>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</si>
  <si>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</si>
  <si>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</si>
  <si>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</si>
  <si>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</si>
  <si>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</si>
  <si>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</si>
  <si>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</si>
  <si>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</si>
  <si>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</si>
  <si>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</si>
  <si>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</si>
  <si>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</si>
  <si>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</si>
  <si>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</si>
  <si>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</si>
  <si>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</si>
  <si>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</si>
  <si>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</si>
  <si>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</si>
  <si>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</si>
  <si>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</si>
  <si>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</si>
  <si>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</si>
  <si>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</si>
  <si>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</si>
  <si>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</si>
  <si>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</si>
  <si>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</si>
  <si>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</si>
  <si>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</si>
  <si>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</si>
  <si>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</si>
  <si>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</si>
  <si>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</si>
  <si>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</si>
  <si>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</si>
  <si>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</si>
  <si>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</si>
  <si>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</si>
  <si>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</si>
  <si>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</si>
  <si>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</si>
  <si>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</si>
  <si>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</si>
  <si>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</si>
  <si>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</si>
  <si>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</si>
  <si>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</si>
  <si>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</si>
  <si>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</si>
  <si>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</si>
  <si>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</si>
  <si>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</si>
  <si>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</si>
  <si>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</si>
  <si>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</si>
  <si>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</si>
  <si>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</si>
  <si>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</si>
  <si>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</si>
  <si>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</si>
  <si>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</si>
  <si>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</si>
  <si>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</si>
  <si>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</si>
  <si>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</si>
  <si>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</si>
  <si>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</si>
  <si>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</si>
  <si>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</si>
  <si>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</si>
  <si>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</si>
  <si>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</si>
  <si>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</si>
  <si>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</si>
  <si>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</si>
  <si>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</si>
  <si>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</si>
  <si>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</si>
  <si>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</si>
  <si>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</si>
  <si>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</si>
  <si>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</si>
  <si>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</si>
  <si>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</si>
  <si>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</si>
  <si>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</si>
  <si>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</si>
  <si>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</si>
  <si>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</si>
  <si>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</si>
  <si>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</si>
  <si>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</si>
  <si>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</si>
  <si>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</si>
  <si>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</si>
  <si>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</si>
  <si>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</si>
  <si>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</si>
  <si>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</si>
  <si>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</si>
  <si>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</si>
  <si>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</si>
  <si>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</si>
  <si>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</si>
  <si>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</si>
  <si>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</si>
  <si>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</si>
  <si>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</si>
  <si>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</si>
  <si>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</si>
  <si>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</si>
  <si>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</si>
  <si>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</si>
  <si>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</si>
  <si>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</si>
  <si>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</si>
  <si>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</si>
  <si>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</si>
  <si>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</si>
  <si>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</si>
  <si>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</si>
  <si>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</si>
  <si>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</si>
  <si>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</si>
  <si>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</si>
  <si>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</si>
  <si>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</si>
  <si>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</si>
  <si>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</si>
  <si>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</si>
  <si>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</si>
  <si>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</si>
  <si>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</si>
  <si>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</si>
  <si>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</si>
  <si>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</si>
  <si>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</si>
  <si>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</si>
  <si>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</si>
  <si>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</si>
  <si>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</si>
  <si>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</si>
  <si>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</si>
  <si>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</si>
  <si>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</si>
  <si>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</si>
  <si>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</si>
  <si>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</si>
  <si>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</si>
  <si>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</si>
  <si>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</si>
  <si>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</si>
  <si>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</si>
  <si>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</si>
  <si>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</si>
  <si>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</si>
  <si>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</si>
  <si>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</si>
  <si>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</si>
  <si>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</si>
  <si>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</si>
  <si>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</si>
  <si>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</si>
  <si>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</si>
  <si>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</si>
  <si>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</si>
  <si>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</si>
  <si>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</si>
  <si>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</si>
  <si>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</si>
  <si>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</si>
  <si>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</si>
  <si>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</si>
  <si>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</si>
  <si>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</si>
  <si>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</si>
  <si>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</si>
  <si>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</si>
  <si>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</si>
  <si>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</si>
  <si>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</si>
  <si>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</si>
  <si>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</si>
  <si>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</si>
  <si>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</si>
  <si>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</si>
  <si>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</si>
  <si>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</si>
  <si>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</si>
  <si>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</si>
  <si>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</si>
  <si>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</si>
  <si>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</si>
  <si>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</si>
  <si>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</si>
  <si>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</si>
  <si>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</si>
  <si>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</si>
  <si>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</si>
  <si>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</si>
  <si>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</si>
  <si>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</si>
  <si>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</si>
  <si>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</si>
  <si>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</si>
  <si>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</si>
  <si>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</si>
  <si>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</si>
  <si>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</si>
  <si>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</si>
  <si>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</si>
  <si>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</si>
  <si>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</si>
  <si>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</si>
  <si>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</si>
  <si>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</si>
  <si>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</si>
  <si>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</si>
  <si>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</si>
  <si>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</si>
  <si>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</si>
  <si>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</si>
  <si>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</si>
  <si>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</si>
  <si>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</si>
  <si>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</si>
  <si>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</si>
  <si>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</si>
  <si>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</si>
  <si>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</si>
  <si>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</si>
  <si>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</si>
  <si>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</si>
  <si>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</si>
  <si>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</si>
  <si>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</si>
  <si>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</si>
  <si>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</si>
  <si>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</si>
  <si>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</si>
  <si>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</si>
  <si>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</si>
  <si>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</si>
  <si>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</si>
  <si>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</si>
  <si>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</si>
  <si>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</si>
  <si>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</si>
  <si>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</si>
  <si>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</si>
  <si>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</si>
  <si>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</si>
  <si>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</si>
  <si>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</si>
  <si>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</si>
  <si>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</si>
  <si>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</si>
  <si>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</si>
  <si>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</si>
  <si>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</si>
  <si>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</si>
  <si>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</si>
  <si>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</si>
  <si>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</si>
  <si>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</si>
  <si>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</si>
  <si>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</si>
  <si>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</si>
  <si>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</si>
  <si>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</si>
  <si>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</si>
  <si>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</si>
  <si>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</si>
  <si>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</si>
  <si>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</si>
  <si>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</si>
  <si>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</si>
  <si>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</si>
  <si>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</si>
  <si>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</si>
  <si>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</si>
  <si>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</si>
  <si>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</si>
  <si>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</si>
  <si>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</si>
  <si>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</si>
  <si>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</si>
  <si>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</si>
  <si>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</si>
  <si>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</si>
  <si>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</si>
  <si>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</si>
  <si>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</si>
  <si>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</si>
  <si>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</si>
  <si>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</si>
  <si>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</si>
  <si>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</si>
  <si>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</si>
  <si>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</si>
  <si>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</si>
  <si>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</si>
  <si>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</si>
  <si>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</si>
  <si>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</si>
  <si>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</si>
  <si>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</si>
  <si>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</si>
  <si>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</si>
  <si>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</si>
  <si>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</si>
  <si>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</si>
  <si>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</si>
  <si>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</si>
  <si>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</si>
  <si>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</si>
  <si>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</si>
  <si>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</si>
  <si>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</si>
  <si>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</si>
  <si>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</si>
  <si>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</si>
  <si>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</si>
  <si>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</si>
  <si>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</si>
  <si>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</si>
  <si>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</si>
  <si>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</si>
  <si>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</si>
  <si>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</si>
  <si>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</si>
  <si>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</si>
  <si>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</si>
  <si>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</si>
  <si>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</si>
  <si>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</si>
  <si>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</si>
  <si>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</si>
  <si>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</si>
  <si>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</si>
  <si>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</si>
  <si>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</si>
  <si>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</si>
  <si>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</si>
  <si>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</si>
  <si>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</si>
  <si>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</si>
  <si>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</si>
  <si>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</si>
  <si>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</si>
  <si>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</si>
  <si>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</si>
  <si>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</si>
  <si>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</si>
  <si>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</si>
  <si>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</si>
  <si>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</si>
  <si>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</si>
  <si>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</si>
  <si>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</si>
  <si>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</si>
  <si>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</si>
  <si>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</si>
  <si>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</si>
  <si>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</si>
  <si>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</si>
  <si>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</si>
  <si>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</si>
  <si>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</si>
  <si>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</si>
  <si>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</si>
  <si>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</si>
  <si>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</si>
  <si>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</si>
  <si>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</si>
  <si>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</si>
  <si>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</si>
  <si>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</si>
  <si>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</si>
  <si>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</si>
  <si>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</si>
  <si>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</si>
  <si>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</si>
  <si>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</si>
  <si>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</si>
  <si>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</si>
  <si>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</si>
  <si>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</si>
  <si>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</si>
  <si>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</si>
  <si>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</si>
  <si>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</si>
  <si>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</si>
  <si>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</si>
  <si>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</si>
  <si>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</si>
  <si>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</si>
  <si>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</si>
  <si>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</si>
  <si>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</si>
  <si>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</si>
  <si>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</si>
  <si>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</si>
  <si>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</si>
  <si>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</si>
  <si>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</si>
  <si>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</si>
  <si>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</si>
  <si>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</si>
  <si>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</si>
  <si>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</si>
  <si>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</si>
  <si>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</si>
  <si>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</si>
  <si>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</si>
  <si>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</si>
  <si>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</si>
  <si>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</si>
  <si>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</si>
  <si>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</si>
  <si>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</si>
  <si>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</si>
  <si>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</si>
  <si>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</si>
  <si>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</si>
  <si>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</si>
  <si>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</si>
  <si>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</si>
  <si>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</si>
  <si>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</si>
  <si>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</si>
  <si>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</si>
  <si>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</si>
  <si>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</si>
  <si>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</si>
  <si>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</si>
  <si>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</si>
  <si>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</si>
  <si>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</si>
  <si>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</si>
  <si>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</si>
  <si>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</si>
  <si>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</si>
  <si>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</si>
  <si>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</si>
  <si>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</si>
  <si>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</si>
  <si>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</si>
  <si>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</si>
  <si>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</si>
  <si>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</si>
  <si>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</si>
  <si>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</si>
  <si>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</si>
  <si>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</si>
  <si>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</si>
  <si>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</si>
  <si>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</si>
  <si>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</si>
  <si>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</si>
  <si>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</si>
  <si>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</si>
  <si>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</si>
  <si>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</si>
  <si>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</si>
  <si>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</si>
  <si>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</si>
  <si>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</si>
  <si>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</si>
  <si>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</si>
  <si>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</si>
  <si>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</si>
  <si>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</si>
  <si>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</si>
  <si>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</si>
  <si>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</si>
  <si>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</si>
  <si>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</si>
  <si>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</si>
  <si>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</si>
  <si>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</si>
  <si>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</si>
  <si>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</si>
  <si>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</si>
  <si>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</si>
  <si>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</si>
  <si>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</si>
  <si>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</si>
  <si>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</si>
  <si>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</si>
  <si>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</si>
  <si>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</si>
  <si>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</si>
  <si>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</si>
  <si>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</si>
  <si>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</si>
  <si>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</si>
  <si>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</si>
  <si>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</si>
  <si>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</si>
  <si>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</si>
  <si>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</si>
  <si>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</si>
  <si>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</si>
  <si>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</si>
  <si>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</si>
  <si>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</si>
  <si>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</si>
  <si>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</si>
  <si>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</si>
  <si>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</si>
  <si>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</si>
  <si>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</si>
  <si>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</si>
  <si>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</si>
  <si>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</si>
  <si>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</si>
  <si>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</si>
  <si>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</si>
  <si>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</si>
  <si>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</si>
  <si>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</si>
  <si>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</si>
  <si>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</si>
  <si>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</si>
  <si>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</si>
  <si>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</si>
  <si>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</si>
  <si>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</si>
  <si>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</si>
  <si>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</si>
  <si>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</si>
  <si>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</si>
  <si>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</si>
  <si>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</si>
  <si>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</si>
  <si>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</si>
  <si>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</si>
  <si>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</si>
  <si>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</si>
  <si>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</si>
  <si>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</si>
  <si>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</si>
  <si>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</si>
  <si>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</si>
  <si>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</si>
  <si>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</si>
  <si>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</si>
  <si>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</si>
  <si>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</si>
  <si>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</si>
  <si>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</si>
  <si>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</si>
  <si>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</si>
  <si>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</si>
  <si>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</si>
  <si>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</si>
  <si>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</si>
  <si>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</si>
  <si>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</si>
  <si>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</si>
  <si>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</si>
  <si>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</si>
  <si>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</si>
  <si>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</si>
  <si>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</si>
  <si>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</si>
  <si>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</si>
  <si>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</si>
  <si>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</si>
  <si>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</si>
  <si>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</si>
  <si>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</si>
  <si>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</si>
  <si>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</si>
  <si>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</si>
  <si>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</si>
  <si>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</si>
  <si>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</si>
  <si>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</si>
  <si>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</si>
  <si>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</si>
  <si>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</si>
  <si>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</si>
  <si>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</si>
  <si>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</si>
  <si>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</si>
  <si>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</si>
  <si>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</si>
  <si>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</si>
  <si>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</si>
  <si>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</si>
  <si>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</si>
  <si>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</si>
  <si>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</si>
  <si>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</si>
  <si>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</si>
  <si>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</si>
  <si>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</si>
  <si>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</si>
  <si>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</si>
  <si>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</si>
  <si>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</si>
  <si>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</si>
  <si>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</si>
  <si>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</si>
  <si>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</si>
  <si>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</si>
  <si>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</si>
  <si>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</si>
  <si>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</si>
  <si>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</si>
  <si>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</si>
  <si>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</si>
  <si>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</si>
  <si>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</si>
  <si>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</si>
  <si>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</si>
  <si>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</si>
  <si>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</si>
  <si>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</si>
  <si>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</si>
  <si>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</si>
  <si>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</si>
  <si>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</si>
  <si>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</si>
  <si>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</si>
  <si>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</si>
  <si>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</si>
  <si>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</si>
  <si>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</si>
  <si>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</si>
  <si>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</si>
  <si>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</si>
  <si>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</si>
  <si>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</si>
  <si>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</si>
  <si>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</si>
  <si>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</si>
  <si>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</si>
  <si>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</si>
  <si>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</si>
  <si>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</si>
  <si>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</si>
  <si>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</si>
  <si>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</si>
  <si>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</si>
  <si>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</si>
  <si>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</si>
  <si>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</si>
  <si>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</si>
  <si>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</si>
  <si>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</si>
  <si>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</si>
  <si>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</si>
  <si>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</si>
  <si>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</si>
  <si>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</si>
  <si>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</si>
  <si>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</si>
  <si>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</si>
  <si>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</si>
  <si>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</si>
  <si>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</si>
  <si>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</si>
  <si>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</si>
  <si>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</si>
  <si>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</si>
  <si>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</si>
  <si>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</si>
  <si>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</si>
  <si>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</si>
  <si>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</si>
  <si>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</si>
  <si>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</si>
  <si>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</si>
  <si>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</si>
  <si>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</si>
  <si>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</si>
  <si>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</si>
  <si>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</si>
  <si>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</si>
  <si>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</si>
  <si>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</si>
  <si>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</si>
  <si>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</si>
  <si>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</si>
  <si>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</si>
  <si>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</si>
  <si>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</si>
  <si>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</si>
  <si>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</si>
  <si>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</si>
  <si>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</si>
  <si>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</si>
  <si>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</si>
  <si>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</si>
  <si>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</si>
  <si>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</si>
  <si>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</si>
  <si>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</si>
  <si>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</si>
  <si>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</si>
  <si>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</si>
  <si>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</si>
  <si>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</si>
  <si>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</si>
  <si>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</si>
  <si>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</si>
  <si>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</si>
  <si>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</si>
  <si>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</si>
  <si>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</si>
  <si>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</si>
  <si>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</si>
  <si>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</si>
  <si>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</si>
  <si>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</si>
  <si>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</si>
  <si>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</si>
  <si>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</si>
  <si>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</si>
  <si>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</si>
  <si>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</si>
  <si>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</si>
  <si>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</si>
  <si>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</si>
  <si>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</si>
  <si>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</si>
  <si>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</si>
  <si>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</si>
  <si>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</si>
  <si>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</si>
  <si>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</si>
  <si>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</si>
  <si>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</si>
  <si>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</si>
  <si>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</si>
  <si>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</si>
  <si>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</si>
  <si>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</si>
  <si>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</si>
  <si>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</si>
  <si>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</si>
  <si>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</si>
  <si>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</si>
  <si>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</si>
  <si>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</si>
  <si>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</si>
  <si>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</si>
  <si>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</si>
  <si>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</si>
  <si>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</si>
  <si>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</si>
  <si>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</si>
  <si>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</si>
  <si>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</si>
  <si>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</si>
  <si>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</si>
  <si>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</si>
  <si>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</si>
  <si>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</si>
  <si>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</si>
  <si>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</si>
  <si>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</si>
  <si>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</si>
  <si>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</si>
  <si>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</si>
  <si>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</si>
  <si>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</si>
  <si>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</si>
  <si>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</si>
  <si>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</si>
  <si>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</si>
  <si>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</si>
  <si>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</si>
  <si>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</si>
  <si>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</si>
  <si>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</si>
  <si>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</si>
  <si>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</si>
  <si>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</si>
  <si>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</si>
  <si>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</si>
  <si>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</si>
  <si>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</si>
  <si>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</si>
  <si>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</si>
  <si>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</si>
  <si>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</si>
  <si>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</si>
  <si>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</si>
  <si>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</si>
  <si>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</si>
  <si>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</si>
  <si>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</si>
  <si>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</si>
  <si>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</si>
  <si>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</si>
  <si>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</si>
  <si>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</si>
  <si>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</si>
  <si>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</si>
  <si>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</si>
  <si>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</si>
  <si>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</si>
  <si>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</si>
  <si>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</si>
  <si>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</si>
  <si>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</si>
  <si>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</si>
  <si>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</si>
  <si>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</si>
  <si>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</si>
  <si>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</si>
  <si>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</si>
  <si>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</si>
  <si>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</si>
  <si>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</si>
  <si>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</si>
  <si>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</si>
  <si>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</si>
  <si>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</si>
  <si>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</si>
  <si>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</si>
  <si>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</si>
  <si>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</si>
  <si>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</si>
  <si>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</si>
  <si>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</si>
  <si>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</si>
  <si>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</si>
  <si>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</si>
  <si>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</si>
  <si>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</si>
  <si>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</si>
  <si>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</si>
  <si>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</si>
  <si>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</si>
  <si>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</si>
  <si>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</si>
  <si>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</si>
  <si>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</si>
  <si>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</si>
  <si>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</si>
  <si>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</si>
  <si>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</si>
  <si>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</si>
  <si>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</si>
  <si>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</si>
  <si>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</si>
  <si>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</si>
  <si>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</si>
  <si>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</si>
  <si>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</si>
  <si>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</si>
  <si>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</si>
  <si>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</si>
  <si>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</si>
  <si>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</si>
  <si>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</si>
  <si>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</si>
  <si>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</si>
  <si>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</si>
  <si>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</si>
  <si>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</si>
  <si>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</si>
  <si>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</si>
  <si>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</si>
  <si>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</si>
  <si>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</si>
  <si>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</si>
  <si>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</si>
  <si>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</si>
  <si>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</si>
  <si>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</si>
  <si>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</si>
  <si>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</si>
  <si>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</si>
  <si>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</si>
  <si>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</si>
  <si>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</si>
  <si>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</si>
  <si>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</si>
  <si>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</si>
  <si>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</si>
  <si>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</si>
  <si>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</si>
  <si>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</si>
  <si>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</si>
  <si>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</si>
  <si>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</si>
  <si>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</si>
  <si>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</si>
  <si>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</si>
  <si>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</si>
  <si>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</si>
  <si>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</si>
  <si>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</si>
  <si>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</si>
  <si>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</si>
  <si>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</si>
  <si>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</si>
  <si>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</si>
  <si>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</si>
  <si>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</si>
  <si>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</si>
  <si>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</si>
  <si>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</si>
  <si>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</si>
  <si>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</si>
  <si>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</si>
  <si>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</si>
  <si>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</si>
  <si>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</si>
  <si>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</si>
  <si>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</si>
  <si>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</si>
  <si>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</si>
  <si>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</si>
  <si>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</si>
  <si>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</si>
  <si>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</si>
  <si>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</si>
  <si>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</si>
  <si>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</si>
  <si>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</si>
  <si>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</si>
  <si>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</si>
  <si>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</si>
  <si>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</si>
  <si>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</si>
  <si>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</si>
  <si>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</si>
  <si>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</si>
  <si>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</si>
  <si>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</si>
  <si>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</si>
  <si>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</si>
  <si>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</si>
  <si>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</si>
  <si>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</si>
  <si>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</si>
  <si>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</si>
  <si>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</si>
  <si>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</si>
  <si>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</si>
  <si>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</si>
  <si>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</si>
  <si>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</si>
  <si>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</si>
  <si>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</si>
  <si>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</si>
  <si>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</si>
  <si>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</si>
  <si>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</si>
  <si>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</si>
  <si>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</si>
  <si>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</si>
  <si>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</si>
  <si>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</si>
  <si>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</si>
  <si>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</si>
  <si>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</si>
  <si>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</si>
  <si>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</si>
  <si>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</si>
  <si>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</si>
  <si>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</si>
  <si>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</si>
  <si>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</si>
  <si>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</si>
  <si>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</si>
  <si>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</si>
  <si>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</si>
  <si>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</si>
  <si>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</si>
  <si>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</si>
  <si>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</si>
  <si>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</si>
  <si>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</si>
  <si>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</si>
  <si>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</si>
  <si>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</si>
  <si>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</si>
  <si>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</si>
  <si>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</si>
  <si>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</si>
  <si>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</si>
  <si>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</si>
  <si>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</si>
  <si>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</si>
  <si>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</si>
  <si>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</si>
  <si>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</si>
  <si>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</si>
  <si>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</si>
  <si>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</si>
  <si>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</si>
  <si>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</si>
  <si>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</si>
  <si>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</si>
  <si>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</si>
  <si>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</si>
  <si>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</si>
  <si>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</si>
  <si>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</si>
  <si>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</si>
  <si>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</si>
  <si>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</si>
  <si>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</si>
  <si>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</si>
  <si>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</si>
  <si>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</si>
  <si>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</si>
  <si>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</si>
  <si>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</si>
  <si>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</si>
  <si>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</si>
  <si>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</si>
  <si>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</si>
  <si>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</si>
  <si>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</si>
  <si>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</si>
  <si>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</si>
  <si>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</si>
  <si>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</si>
  <si>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</si>
  <si>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</si>
  <si>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</si>
  <si>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</si>
  <si>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</si>
  <si>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</si>
  <si>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</si>
  <si>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</si>
  <si>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</si>
  <si>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</si>
  <si>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</si>
  <si>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</si>
  <si>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</si>
  <si>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</si>
  <si>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</si>
  <si>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</si>
  <si>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</si>
  <si>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</si>
  <si>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</si>
  <si>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</si>
  <si>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</si>
  <si>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</si>
  <si>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</si>
  <si>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</si>
  <si>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</si>
  <si>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</si>
  <si>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</si>
  <si>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</si>
  <si>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</si>
  <si>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</si>
  <si>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</si>
  <si>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</si>
  <si>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</si>
  <si>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</si>
  <si>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</si>
  <si>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</si>
  <si>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</si>
  <si>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</si>
  <si>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</si>
  <si>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</si>
  <si>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</si>
  <si>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</si>
  <si>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</si>
  <si>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</si>
  <si>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</si>
  <si>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</si>
  <si>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</si>
  <si>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</si>
  <si>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</si>
  <si>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</si>
  <si>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</si>
  <si>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</si>
  <si>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</si>
  <si>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</si>
  <si>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</si>
  <si>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</si>
  <si>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</si>
  <si>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</si>
  <si>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</si>
  <si>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</si>
  <si>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</si>
  <si>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</si>
  <si>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</si>
  <si>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</si>
  <si>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</si>
  <si>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</si>
  <si>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</si>
  <si>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</si>
  <si>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</si>
  <si>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</si>
  <si>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</si>
  <si>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</si>
  <si>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</si>
  <si>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</si>
  <si>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</si>
  <si>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</si>
  <si>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</si>
  <si>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</si>
  <si>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</si>
  <si>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</si>
  <si>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</si>
  <si>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</si>
  <si>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</si>
  <si>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</si>
  <si>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</si>
  <si>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</si>
  <si>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</si>
  <si>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</si>
  <si>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</si>
  <si>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</si>
  <si>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</si>
  <si>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</si>
  <si>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</si>
  <si>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</si>
  <si>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</si>
  <si>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</si>
  <si>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</si>
  <si>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</si>
  <si>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</si>
  <si>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</si>
  <si>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</si>
  <si>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</si>
  <si>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</si>
  <si>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</si>
  <si>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</si>
  <si>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</si>
  <si>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</si>
  <si>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</si>
  <si>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</si>
  <si>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</si>
  <si>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</si>
  <si>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</si>
  <si>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</si>
  <si>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</si>
  <si>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</si>
  <si>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</si>
  <si>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</si>
  <si>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</si>
  <si>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</si>
  <si>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</si>
  <si>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</si>
  <si>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</si>
  <si>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</si>
  <si>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</si>
  <si>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</si>
  <si>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</si>
  <si>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</si>
  <si>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</si>
  <si>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</si>
  <si>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</si>
  <si>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</si>
  <si>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</si>
  <si>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</si>
  <si>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</si>
  <si>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</si>
  <si>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</si>
  <si>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</si>
  <si>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</si>
  <si>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</si>
  <si>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</si>
  <si>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</si>
  <si>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</si>
  <si>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</si>
  <si>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</si>
  <si>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</si>
  <si>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</si>
  <si>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</si>
  <si>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</si>
  <si>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</si>
  <si>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</si>
  <si>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</si>
  <si>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</si>
  <si>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</si>
  <si>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</si>
  <si>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</si>
  <si>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</si>
  <si>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</si>
  <si>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</si>
  <si>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</si>
  <si>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</si>
  <si>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</si>
  <si>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</si>
  <si>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</si>
  <si>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</si>
  <si>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</si>
  <si>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</si>
  <si>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</si>
  <si>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</si>
  <si>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</si>
  <si>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</si>
  <si>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</si>
  <si>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</si>
  <si>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</si>
  <si>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</si>
  <si>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</si>
  <si>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</si>
  <si>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</si>
  <si>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</si>
  <si>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</si>
  <si>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</si>
  <si>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</si>
  <si>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</si>
  <si>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</si>
  <si>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</si>
  <si>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</si>
  <si>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</si>
  <si>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</si>
  <si>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</si>
  <si>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</si>
  <si>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</si>
  <si>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</si>
  <si>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</si>
  <si>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</si>
  <si>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</si>
  <si>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</si>
  <si>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</si>
  <si>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</si>
  <si>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</si>
  <si>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</si>
  <si>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</si>
  <si>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</si>
  <si>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</si>
  <si>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</si>
  <si>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</si>
  <si>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</si>
  <si>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</si>
  <si>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</si>
  <si>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</si>
  <si>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</si>
  <si>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</si>
  <si>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</si>
  <si>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</si>
  <si>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</si>
  <si>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</si>
  <si>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</si>
  <si>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</si>
  <si>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</si>
  <si>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</si>
  <si>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</si>
  <si>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</si>
  <si>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</si>
  <si>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</si>
  <si>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</si>
  <si>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</si>
  <si>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</si>
  <si>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</si>
  <si>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</si>
  <si>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</si>
  <si>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</si>
  <si>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</si>
  <si>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</si>
  <si>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</si>
  <si>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</si>
  <si>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</si>
  <si>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</si>
  <si>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</si>
  <si>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</si>
  <si>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</si>
  <si>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</si>
  <si>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</si>
  <si>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</si>
  <si>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</si>
  <si>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</si>
  <si>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</si>
  <si>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</si>
  <si>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</si>
  <si>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</si>
  <si>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</si>
  <si>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</si>
  <si>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</si>
  <si>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</si>
  <si>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</si>
  <si>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</si>
  <si>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</si>
  <si>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</si>
  <si>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</si>
  <si>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</si>
  <si>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</si>
  <si>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</si>
  <si>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</si>
  <si>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</si>
  <si>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</si>
  <si>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</si>
  <si>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</si>
  <si>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</si>
  <si>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</si>
  <si>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</si>
  <si>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</si>
  <si>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</si>
  <si>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</si>
  <si>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</si>
  <si>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</si>
  <si>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</si>
  <si>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</si>
  <si>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</si>
  <si>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</si>
  <si>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</si>
  <si>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</si>
  <si>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</si>
  <si>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</si>
  <si>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</si>
  <si>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</si>
  <si>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</si>
  <si>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</si>
  <si>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</si>
  <si>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</si>
  <si>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</si>
  <si>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</si>
  <si>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</si>
  <si>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</si>
  <si>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</si>
  <si>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</si>
  <si>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</si>
  <si>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</si>
  <si>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</si>
  <si>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</si>
  <si>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</si>
  <si>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</si>
  <si>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</si>
  <si>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</si>
  <si>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</si>
  <si>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</si>
  <si>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</si>
  <si>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</si>
  <si>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</si>
  <si>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</si>
  <si>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</si>
  <si>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</si>
  <si>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</si>
  <si>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</si>
  <si>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</si>
  <si>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</si>
  <si>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</si>
  <si>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</si>
  <si>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</si>
  <si>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</si>
  <si>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</si>
  <si>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</si>
  <si>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</si>
  <si>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</si>
  <si>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</si>
  <si>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</si>
  <si>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</si>
  <si>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</si>
  <si>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</si>
  <si>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</si>
  <si>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</si>
  <si>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</si>
  <si>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</si>
  <si>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</si>
  <si>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</si>
  <si>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</si>
  <si>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</si>
  <si>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</si>
  <si>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</si>
  <si>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</si>
  <si>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</si>
  <si>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</si>
  <si>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</si>
  <si>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</si>
  <si>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</si>
  <si>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</si>
  <si>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</si>
  <si>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</si>
  <si>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</si>
  <si>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</si>
  <si>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</si>
  <si>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</si>
  <si>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</si>
  <si>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</si>
  <si>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</si>
  <si>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</si>
  <si>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</si>
  <si>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</si>
  <si>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</si>
  <si>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</si>
  <si>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</si>
  <si>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</si>
  <si>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</si>
  <si>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</si>
  <si>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</si>
  <si>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</si>
  <si>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</si>
  <si>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</si>
  <si>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</si>
  <si>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</si>
  <si>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</si>
  <si>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</si>
  <si>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</si>
  <si>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</si>
  <si>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</si>
  <si>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</si>
  <si>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</si>
  <si>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</si>
  <si>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</si>
  <si>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</si>
  <si>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</si>
  <si>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</si>
  <si>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</si>
  <si>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</si>
  <si>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</si>
  <si>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</si>
  <si>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</si>
  <si>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</si>
  <si>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</si>
  <si>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</si>
  <si>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</si>
  <si>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</si>
  <si>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</si>
  <si>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</si>
  <si>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</si>
  <si>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</si>
  <si>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</si>
  <si>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</si>
  <si>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</si>
  <si>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</si>
  <si>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</si>
  <si>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</si>
  <si>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</si>
  <si>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</si>
  <si>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</si>
  <si>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</si>
  <si>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</si>
  <si>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</si>
  <si>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</si>
  <si>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</si>
  <si>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</si>
  <si>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</si>
  <si>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</si>
  <si>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</si>
  <si>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</si>
  <si>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</si>
  <si>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</si>
  <si>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</si>
  <si>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</si>
  <si>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</si>
  <si>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</si>
  <si>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</si>
  <si>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</si>
  <si>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</si>
  <si>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</si>
  <si>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</si>
  <si>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</si>
  <si>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</si>
  <si>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</si>
  <si>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</si>
  <si>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</si>
  <si>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</si>
  <si>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</si>
  <si>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</si>
  <si>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</si>
  <si>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</si>
  <si>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</si>
  <si>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</si>
  <si>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</si>
  <si>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</si>
  <si>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</si>
  <si>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</si>
  <si>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</si>
  <si>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</si>
  <si>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</si>
  <si>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</si>
  <si>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</si>
  <si>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</si>
  <si>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</si>
  <si>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</si>
  <si>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</si>
  <si>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</si>
  <si>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</si>
  <si>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</si>
  <si>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</si>
  <si>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</si>
  <si>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</si>
  <si>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</si>
  <si>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</si>
  <si>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</si>
  <si>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</si>
  <si>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</si>
  <si>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</si>
  <si>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</si>
  <si>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</si>
  <si>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</si>
  <si>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</si>
  <si>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</si>
  <si>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</si>
  <si>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</si>
  <si>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</si>
  <si>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</si>
  <si>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</si>
  <si>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</si>
  <si>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</si>
  <si>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</si>
  <si>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</si>
  <si>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</si>
  <si>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</si>
  <si>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</si>
  <si>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</si>
  <si>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</si>
  <si>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</si>
  <si>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</si>
  <si>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</si>
  <si>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</si>
  <si>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</si>
  <si>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</si>
  <si>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</si>
  <si>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</si>
  <si>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</si>
  <si>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</si>
  <si>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</si>
  <si>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</si>
  <si>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</si>
  <si>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</si>
  <si>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</si>
  <si>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</si>
  <si>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</si>
  <si>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</si>
  <si>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</si>
  <si>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</si>
  <si>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</si>
  <si>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</si>
  <si>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</si>
  <si>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</si>
  <si>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</si>
  <si>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</si>
  <si>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</si>
  <si>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</si>
  <si>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</si>
  <si>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</si>
  <si>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</si>
  <si>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</si>
  <si>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</si>
  <si>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</si>
  <si>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</si>
  <si>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</si>
  <si>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</si>
  <si>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</si>
  <si>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</si>
  <si>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</si>
  <si>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</si>
  <si>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</si>
  <si>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</si>
  <si>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</si>
  <si>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</si>
  <si>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</si>
  <si>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</si>
  <si>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</si>
  <si>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</si>
  <si>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</si>
  <si>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</si>
  <si>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</si>
  <si>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</si>
  <si>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</si>
  <si>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</si>
  <si>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</si>
  <si>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</si>
  <si>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</si>
  <si>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</si>
  <si>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</si>
  <si>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</si>
  <si>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</si>
  <si>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</si>
  <si>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</si>
  <si>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</si>
  <si>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</si>
  <si>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</si>
  <si>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</si>
  <si>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</si>
  <si>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</si>
  <si>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</si>
  <si>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</si>
  <si>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</si>
  <si>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</si>
  <si>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</si>
  <si>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</si>
  <si>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</si>
  <si>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</si>
  <si>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</si>
  <si>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</si>
  <si>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</si>
  <si>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</si>
  <si>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</si>
  <si>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</si>
  <si>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</si>
  <si>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</si>
  <si>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</si>
  <si>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</si>
  <si>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</si>
  <si>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</si>
  <si>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</si>
  <si>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</si>
  <si>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</si>
  <si>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</si>
  <si>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</si>
  <si>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</si>
  <si>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</si>
  <si>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</si>
  <si>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</si>
  <si>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</si>
  <si>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</si>
  <si>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</si>
  <si>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</si>
  <si>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</si>
  <si>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</si>
  <si>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</si>
  <si>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</si>
  <si>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</si>
  <si>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</si>
  <si>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</si>
  <si>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</si>
  <si>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</si>
  <si>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</si>
  <si>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</si>
  <si>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</si>
  <si>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</si>
  <si>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</si>
  <si>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</si>
  <si>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</si>
  <si>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</si>
  <si>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</si>
  <si>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</si>
  <si>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</si>
  <si>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</si>
  <si>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</si>
  <si>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</si>
  <si>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</si>
  <si>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</si>
  <si>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</si>
  <si>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</si>
  <si>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</si>
  <si>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</si>
  <si>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</si>
  <si>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</si>
  <si>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</si>
  <si>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</si>
  <si>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</si>
  <si>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</si>
  <si>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</si>
  <si>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</si>
  <si>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</si>
  <si>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</si>
  <si>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</si>
  <si>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</si>
  <si>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</si>
  <si>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</si>
  <si>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</si>
  <si>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</si>
  <si>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</si>
  <si>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</si>
  <si>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</si>
  <si>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</si>
  <si>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</si>
  <si>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</si>
  <si>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</si>
  <si>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</si>
  <si>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</si>
  <si>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</si>
  <si>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</si>
  <si>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</si>
  <si>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</si>
  <si>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</si>
  <si>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</si>
  <si>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</si>
  <si>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</si>
  <si>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</si>
  <si>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</si>
  <si>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</si>
  <si>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</si>
  <si>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</si>
  <si>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</si>
  <si>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</si>
  <si>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</si>
  <si>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</si>
  <si>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</si>
  <si>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</si>
  <si>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</si>
  <si>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</si>
  <si>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</si>
  <si>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</si>
  <si>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</si>
  <si>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</si>
  <si>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</si>
  <si>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</si>
  <si>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</si>
  <si>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</si>
  <si>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</si>
  <si>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</si>
  <si>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</si>
  <si>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</si>
  <si>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</si>
  <si>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</si>
  <si>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</si>
  <si>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</si>
  <si>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</si>
  <si>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</si>
  <si>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</si>
  <si>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</si>
  <si>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</si>
  <si>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</si>
  <si>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</si>
  <si>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</si>
  <si>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</si>
  <si>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</si>
  <si>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</si>
  <si>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</si>
  <si>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</si>
  <si>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</si>
  <si>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</si>
  <si>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</si>
  <si>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</si>
  <si>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</si>
  <si>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</si>
  <si>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</si>
  <si>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</si>
  <si>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</si>
  <si>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</si>
  <si>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</si>
  <si>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</si>
  <si>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</si>
  <si>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</si>
  <si>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</si>
  <si>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</si>
  <si>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</si>
  <si>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</si>
  <si>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</si>
  <si>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</si>
  <si>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</si>
  <si>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</si>
  <si>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</si>
  <si>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</si>
  <si>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</si>
  <si>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</si>
  <si>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</si>
  <si>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</si>
  <si>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</si>
  <si>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</si>
  <si>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</si>
  <si>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</si>
  <si>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</si>
  <si>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</si>
  <si>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</si>
  <si>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</si>
  <si>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</si>
  <si>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</si>
  <si>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</si>
  <si>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</si>
  <si>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</si>
  <si>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</si>
  <si>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</si>
  <si>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</si>
  <si>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</si>
  <si>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</si>
  <si>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</si>
  <si>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</si>
  <si>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</si>
  <si>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</si>
  <si>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</si>
  <si>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</si>
  <si>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</si>
  <si>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</si>
  <si>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</si>
  <si>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</si>
  <si>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</si>
  <si>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</si>
  <si>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</si>
  <si>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</si>
  <si>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</si>
  <si>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</si>
  <si>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</si>
  <si>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</si>
  <si>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</si>
  <si>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</si>
  <si>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</si>
  <si>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</si>
  <si>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</si>
  <si>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</si>
  <si>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</si>
  <si>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</si>
  <si>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</si>
  <si>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</si>
  <si>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</si>
  <si>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</si>
  <si>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</si>
  <si>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</si>
  <si>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</si>
  <si>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</si>
  <si>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</si>
  <si>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</si>
  <si>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</si>
  <si>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</si>
  <si>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</si>
  <si>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</si>
  <si>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</si>
  <si>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</si>
  <si>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</si>
  <si>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</si>
  <si>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</si>
  <si>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</si>
  <si>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</si>
  <si>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</si>
  <si>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</si>
  <si>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</si>
  <si>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</si>
  <si>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</si>
  <si>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</si>
  <si>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</si>
  <si>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</si>
  <si>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</si>
  <si>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</si>
  <si>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</si>
  <si>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</si>
  <si>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</si>
  <si>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</si>
  <si>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</si>
  <si>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</si>
  <si>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</si>
  <si>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</si>
  <si>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</si>
  <si>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</si>
  <si>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</si>
  <si>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</si>
  <si>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</si>
  <si>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</si>
  <si>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</si>
  <si>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</si>
  <si>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</si>
  <si>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</si>
  <si>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</si>
  <si>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</si>
  <si>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</si>
  <si>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</si>
  <si>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</si>
  <si>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</si>
  <si>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</si>
  <si>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</si>
  <si>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</si>
  <si>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</si>
  <si>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</si>
  <si>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</si>
  <si>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</si>
  <si>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</si>
  <si>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</si>
  <si>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</si>
  <si>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</si>
  <si>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</si>
  <si>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</si>
  <si>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</si>
  <si>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</si>
  <si>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</si>
  <si>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</si>
  <si>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</si>
  <si>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</si>
  <si>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</si>
  <si>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</si>
  <si>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</si>
  <si>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</si>
  <si>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</si>
  <si>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</si>
  <si>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</si>
  <si>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</si>
  <si>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</si>
  <si>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</si>
  <si>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</si>
  <si>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</si>
  <si>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</si>
  <si>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</si>
  <si>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</si>
  <si>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</si>
  <si>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</si>
  <si>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</si>
  <si>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</si>
  <si>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</si>
  <si>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</si>
  <si>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</si>
  <si>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</si>
  <si>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</si>
  <si>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</si>
  <si>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</si>
  <si>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</si>
  <si>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</si>
  <si>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</si>
  <si>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</si>
  <si>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</si>
  <si>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</si>
  <si>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</si>
  <si>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</si>
  <si>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</si>
  <si>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</si>
  <si>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</si>
  <si>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</si>
  <si>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</si>
  <si>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</si>
  <si>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</si>
  <si>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</si>
  <si>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</si>
  <si>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</si>
  <si>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</si>
  <si>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</si>
  <si>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</si>
  <si>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</si>
  <si>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</si>
  <si>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</si>
  <si>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</si>
  <si>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</si>
  <si>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</si>
  <si>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</si>
  <si>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</si>
  <si>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</si>
  <si>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</si>
  <si>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</si>
  <si>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</si>
  <si>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</si>
  <si>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</si>
  <si>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</si>
  <si>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</si>
  <si>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</si>
  <si>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</si>
  <si>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</si>
  <si>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</si>
  <si>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</si>
  <si>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</si>
  <si>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</si>
  <si>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</si>
  <si>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</si>
  <si>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</si>
  <si>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</si>
  <si>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</si>
  <si>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</si>
  <si>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</si>
  <si>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</si>
  <si>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</si>
  <si>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</si>
  <si>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</si>
  <si>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</si>
  <si>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</si>
  <si>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</si>
  <si>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</si>
  <si>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</si>
  <si>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</si>
  <si>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</si>
  <si>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</si>
  <si>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</si>
  <si>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</si>
  <si>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</si>
  <si>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</si>
  <si>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</si>
  <si>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</si>
  <si>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</si>
  <si>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</si>
  <si>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</si>
  <si>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</si>
  <si>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</si>
  <si>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</si>
  <si>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</si>
  <si>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</si>
  <si>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</si>
  <si>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</si>
  <si>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</si>
  <si>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</si>
  <si>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</si>
  <si>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</si>
  <si>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</si>
  <si>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</si>
  <si>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</si>
  <si>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</si>
  <si>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</si>
  <si>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</si>
  <si>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</si>
  <si>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</si>
  <si>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</si>
  <si>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</si>
  <si>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</si>
  <si>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</si>
  <si>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</si>
  <si>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</si>
  <si>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</si>
  <si>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</si>
  <si>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</si>
  <si>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</si>
  <si>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</si>
  <si>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</si>
  <si>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</si>
  <si>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</si>
  <si>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</si>
  <si>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</si>
  <si>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</si>
  <si>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</si>
  <si>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</si>
  <si>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</si>
  <si>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</si>
  <si>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</si>
  <si>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</si>
  <si>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</si>
  <si>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</si>
  <si>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</si>
  <si>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</si>
  <si>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</si>
  <si>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</si>
  <si>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</si>
  <si>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</si>
  <si>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</si>
  <si>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</si>
  <si>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</si>
  <si>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</si>
  <si>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</si>
  <si>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</si>
  <si>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</si>
  <si>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</si>
  <si>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</si>
  <si>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</si>
  <si>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</si>
  <si>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</si>
  <si>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</si>
  <si>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</si>
  <si>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</si>
  <si>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</si>
  <si>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</si>
  <si>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</si>
  <si>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</si>
  <si>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</si>
  <si>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</si>
  <si>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</si>
  <si>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</si>
  <si>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</si>
  <si>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</si>
  <si>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</si>
  <si>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</si>
  <si>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</si>
  <si>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</si>
  <si>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</si>
  <si>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</si>
  <si>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</si>
  <si>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</si>
  <si>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</si>
  <si>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</si>
  <si>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</si>
  <si>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</si>
  <si>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</si>
  <si>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</si>
  <si>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</si>
  <si>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</si>
  <si>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</si>
  <si>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</si>
  <si>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</si>
  <si>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</si>
  <si>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</si>
  <si>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</si>
  <si>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</si>
  <si>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</si>
  <si>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</si>
  <si>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</si>
  <si>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</si>
  <si>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</si>
  <si>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</si>
  <si>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</si>
  <si>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</si>
  <si>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</si>
  <si>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</si>
  <si>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</si>
  <si>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</si>
  <si>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</si>
  <si>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</si>
  <si>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</si>
  <si>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</si>
  <si>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</si>
  <si>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</si>
  <si>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</si>
  <si>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</si>
  <si>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</si>
  <si>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</si>
  <si>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</si>
  <si>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</si>
  <si>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</si>
  <si>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</si>
  <si>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</si>
  <si>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</si>
  <si>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</si>
  <si>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</si>
  <si>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</si>
  <si>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</si>
  <si>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</si>
  <si>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</si>
  <si>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</si>
  <si>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</si>
  <si>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</si>
  <si>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</si>
  <si>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</si>
  <si>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</si>
  <si>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</si>
  <si>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</si>
  <si>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</si>
  <si>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</si>
  <si>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</si>
  <si>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</si>
  <si>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</si>
  <si>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</si>
  <si>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</si>
  <si>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</si>
  <si>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</si>
  <si>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</si>
  <si>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</si>
  <si>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</si>
  <si>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</si>
  <si>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</si>
  <si>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</si>
  <si>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</si>
  <si>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</si>
  <si>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</si>
  <si>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</si>
  <si>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</si>
  <si>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</si>
  <si>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</si>
  <si>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</si>
  <si>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</si>
  <si>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</si>
  <si>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</si>
  <si>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</si>
  <si>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</si>
  <si>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</si>
  <si>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</si>
  <si>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</si>
  <si>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</si>
  <si>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</si>
  <si>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</si>
  <si>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</si>
  <si>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</si>
  <si>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</si>
  <si>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</si>
  <si>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</si>
  <si>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</si>
  <si>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</si>
  <si>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</si>
  <si>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</si>
  <si>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</si>
  <si>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</si>
  <si>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</si>
  <si>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</si>
  <si>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</si>
  <si>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</si>
  <si>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</si>
  <si>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</si>
  <si>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</si>
  <si>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</si>
  <si>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</si>
  <si>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</si>
  <si>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</si>
  <si>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</si>
  <si>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</si>
  <si>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</si>
  <si>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</si>
  <si>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</si>
  <si>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</si>
  <si>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</si>
  <si>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</si>
  <si>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</si>
  <si>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</si>
  <si>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</si>
  <si>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</si>
  <si>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</si>
  <si>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</si>
  <si>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</si>
  <si>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</si>
  <si>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</si>
  <si>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</si>
  <si>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</si>
  <si>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</si>
  <si>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</si>
  <si>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</si>
  <si>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</si>
  <si>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</si>
  <si>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</si>
  <si>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</si>
  <si>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</si>
  <si>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</si>
  <si>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</si>
  <si>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</si>
  <si>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</si>
  <si>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</si>
  <si>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</si>
  <si>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</si>
  <si>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</si>
  <si>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</si>
  <si>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</si>
  <si>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</si>
  <si>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</si>
  <si>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</si>
  <si>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</si>
  <si>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</si>
  <si>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</si>
  <si>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</si>
  <si>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</si>
  <si>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</si>
  <si>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</si>
  <si>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</si>
  <si>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</si>
  <si>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</si>
  <si>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</si>
  <si>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</si>
  <si>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</si>
  <si>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</si>
  <si>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</si>
  <si>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</si>
  <si>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</si>
  <si>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</si>
  <si>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</si>
  <si>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</si>
  <si>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</si>
  <si>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</si>
  <si>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</si>
  <si>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</si>
  <si>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</si>
  <si>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</si>
  <si>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</si>
  <si>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</si>
  <si>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</si>
  <si>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</si>
  <si>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</si>
  <si>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</si>
  <si>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</si>
  <si>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</si>
  <si>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</si>
  <si>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</si>
  <si>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</si>
  <si>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</si>
  <si>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</si>
  <si>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</si>
  <si>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</si>
  <si>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</si>
  <si>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</si>
  <si>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</si>
  <si>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</si>
  <si>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</si>
  <si>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</si>
  <si>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</si>
  <si>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</si>
  <si>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</si>
  <si>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</si>
  <si>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</si>
  <si>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</si>
  <si>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</si>
  <si>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</si>
  <si>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</si>
  <si>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</si>
  <si>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</si>
  <si>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</si>
  <si>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</si>
  <si>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</si>
  <si>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</si>
  <si>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</si>
  <si>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</si>
  <si>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</si>
  <si>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</si>
  <si>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</si>
  <si>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</si>
  <si>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</si>
  <si>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</si>
  <si>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</si>
  <si>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</si>
  <si>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</si>
  <si>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</si>
  <si>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</si>
  <si>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</si>
  <si>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</si>
  <si>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</si>
  <si>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</si>
  <si>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</si>
  <si>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</si>
  <si>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</si>
  <si>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</si>
  <si>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</si>
  <si>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</si>
  <si>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</si>
  <si>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</si>
  <si>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</si>
  <si>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</si>
  <si>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</si>
  <si>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</si>
  <si>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</si>
  <si>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</si>
  <si>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</si>
  <si>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</si>
  <si>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</si>
  <si>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</si>
  <si>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</si>
  <si>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</si>
  <si>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</si>
  <si>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</si>
  <si>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</si>
  <si>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</si>
  <si>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</si>
  <si>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</si>
  <si>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</si>
  <si>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</si>
  <si>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</si>
  <si>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</si>
  <si>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</si>
  <si>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</si>
  <si>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</si>
  <si>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</si>
  <si>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</si>
  <si>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</si>
  <si>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</si>
  <si>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</si>
  <si>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</si>
  <si>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</si>
  <si>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</si>
  <si>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</si>
  <si>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</si>
  <si>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</si>
  <si>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</si>
  <si>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</si>
  <si>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</si>
  <si>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</si>
  <si>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</si>
  <si>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</si>
  <si>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</si>
  <si>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</si>
  <si>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</si>
  <si>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</si>
  <si>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</si>
  <si>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</si>
  <si>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</si>
  <si>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</si>
  <si>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</si>
  <si>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</si>
  <si>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</si>
  <si>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</si>
  <si>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</si>
  <si>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</si>
  <si>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</si>
  <si>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</si>
  <si>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</si>
  <si>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</si>
  <si>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</si>
  <si>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</si>
  <si>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</si>
  <si>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</si>
  <si>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</si>
  <si>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</si>
  <si>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</si>
  <si>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</si>
  <si>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</si>
  <si>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</si>
  <si>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</si>
  <si>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</si>
  <si>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</si>
  <si>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</si>
  <si>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</si>
  <si>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</si>
  <si>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</si>
  <si>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</si>
  <si>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</si>
  <si>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</si>
  <si>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</si>
  <si>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</si>
  <si>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</si>
  <si>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</si>
  <si>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</si>
  <si>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</si>
  <si>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</si>
  <si>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</si>
  <si>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</si>
  <si>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</si>
  <si>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</si>
  <si>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</si>
  <si>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</si>
  <si>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</si>
  <si>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</si>
  <si>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</si>
  <si>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</si>
  <si>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</si>
  <si>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</si>
  <si>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</si>
  <si>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</si>
  <si>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</si>
  <si>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</si>
  <si>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</si>
  <si>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</si>
  <si>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</si>
  <si>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</si>
  <si>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</si>
  <si>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</si>
  <si>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</si>
  <si>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</si>
  <si>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</si>
  <si>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</si>
  <si>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</si>
  <si>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</si>
  <si>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</si>
  <si>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</si>
  <si>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</si>
  <si>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</si>
  <si>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</si>
  <si>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</si>
  <si>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</si>
  <si>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</si>
  <si>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</si>
  <si>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</si>
  <si>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</si>
  <si>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</si>
  <si>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</si>
  <si>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</si>
  <si>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</si>
  <si>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</si>
  <si>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</si>
  <si>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</si>
  <si>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</si>
  <si>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</si>
  <si>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</si>
  <si>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</si>
  <si>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</si>
  <si>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</si>
  <si>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</si>
  <si>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</si>
  <si>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</si>
  <si>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</si>
  <si>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</si>
  <si>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</si>
  <si>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</si>
  <si>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</si>
  <si>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</si>
  <si>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</si>
  <si>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</si>
  <si>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</si>
  <si>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</si>
  <si>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</si>
  <si>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</si>
  <si>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</si>
  <si>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</si>
  <si>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</si>
  <si>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</si>
  <si>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</si>
  <si>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</si>
  <si>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</si>
  <si>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</si>
  <si>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</si>
  <si>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</si>
  <si>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</si>
  <si>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</si>
  <si>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</si>
  <si>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</si>
  <si>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</si>
  <si>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</si>
  <si>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</si>
  <si>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</si>
  <si>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</si>
  <si>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</si>
  <si>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</si>
  <si>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</si>
  <si>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</si>
  <si>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</si>
  <si>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</si>
  <si>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</si>
  <si>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</si>
  <si>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</si>
  <si>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</si>
  <si>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</si>
  <si>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</si>
  <si>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</si>
  <si>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</si>
  <si>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</si>
  <si>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</si>
  <si>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</si>
  <si>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</si>
  <si>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</si>
  <si>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</si>
  <si>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</si>
  <si>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</si>
  <si>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</si>
  <si>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</si>
  <si>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</si>
  <si>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</si>
  <si>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</si>
  <si>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</si>
  <si>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</si>
  <si>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</si>
  <si>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</si>
  <si>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</si>
  <si>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</si>
  <si>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</si>
  <si>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</si>
  <si>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</si>
  <si>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</si>
  <si>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</si>
  <si>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</si>
  <si>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</si>
  <si>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</si>
  <si>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</si>
  <si>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</si>
  <si>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</si>
  <si>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</si>
  <si>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</si>
  <si>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</si>
  <si>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</si>
  <si>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</si>
  <si>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</si>
  <si>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</si>
  <si>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</si>
  <si>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</si>
  <si>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</si>
  <si>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</si>
  <si>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</si>
  <si>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</si>
  <si>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</si>
  <si>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</si>
  <si>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</si>
  <si>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</si>
  <si>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</si>
  <si>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</si>
  <si>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</si>
  <si>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</si>
  <si>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</si>
  <si>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</si>
  <si>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</si>
  <si>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</si>
  <si>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</si>
  <si>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</si>
  <si>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</si>
  <si>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</si>
  <si>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</si>
  <si>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</si>
  <si>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</si>
  <si>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</si>
  <si>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</si>
  <si>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</si>
  <si>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</si>
  <si>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</si>
  <si>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</si>
  <si>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</si>
  <si>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</si>
  <si>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</si>
  <si>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</si>
  <si>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</si>
  <si>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</si>
  <si>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</si>
  <si>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</si>
  <si>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</si>
  <si>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</si>
  <si>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</si>
  <si>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</si>
  <si>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</si>
  <si>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</si>
  <si>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</si>
  <si>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</si>
  <si>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</si>
  <si>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</si>
  <si>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</si>
  <si>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</si>
  <si>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</si>
  <si>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</si>
  <si>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</si>
  <si>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</si>
  <si>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</si>
  <si>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</si>
  <si>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</si>
  <si>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</si>
  <si>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</si>
  <si>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</si>
  <si>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</si>
  <si>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</si>
  <si>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</si>
  <si>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</si>
  <si>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</si>
  <si>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</si>
  <si>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</si>
  <si>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</si>
  <si>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</si>
  <si>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</si>
  <si>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</si>
  <si>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</si>
  <si>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</si>
  <si>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</si>
  <si>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</si>
  <si>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</si>
  <si>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</si>
  <si>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</si>
  <si>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</si>
  <si>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</si>
  <si>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</si>
  <si>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</si>
  <si>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</si>
  <si>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</si>
  <si>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</si>
  <si>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</si>
  <si>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</si>
  <si>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</si>
  <si>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</si>
  <si>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</si>
  <si>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</si>
  <si>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</si>
  <si>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</si>
  <si>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</si>
  <si>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</si>
  <si>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</si>
  <si>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</si>
  <si>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</si>
  <si>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</si>
  <si>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</si>
  <si>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</si>
  <si>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</si>
  <si>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</si>
  <si>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</si>
  <si>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</si>
  <si>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</si>
  <si>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</si>
  <si>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</si>
  <si>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</si>
  <si>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</si>
  <si>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</si>
  <si>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</si>
  <si>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</si>
  <si>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</si>
  <si>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</si>
  <si>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</si>
  <si>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</si>
  <si>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</si>
  <si>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</si>
  <si>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</si>
  <si>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</si>
  <si>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</si>
  <si>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</si>
  <si>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</si>
  <si>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</si>
  <si>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</si>
  <si>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</si>
  <si>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</si>
  <si>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</si>
  <si>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</si>
  <si>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</si>
  <si>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</si>
  <si>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</si>
  <si>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</si>
  <si>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</si>
  <si>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</si>
  <si>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</si>
  <si>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</si>
  <si>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</si>
  <si>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</si>
  <si>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</si>
  <si>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</si>
  <si>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</si>
  <si>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</si>
  <si>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</si>
  <si>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</si>
  <si>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</si>
  <si>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</si>
  <si>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</si>
  <si>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</si>
  <si>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</si>
  <si>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</si>
  <si>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</si>
  <si>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</si>
  <si>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</si>
  <si>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</si>
  <si>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</si>
  <si>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</si>
  <si>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</si>
  <si>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</si>
  <si>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</si>
  <si>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</si>
  <si>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</si>
  <si>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</si>
  <si>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</si>
  <si>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</si>
  <si>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</si>
  <si>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</si>
  <si>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</si>
  <si>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</si>
  <si>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</si>
  <si>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</si>
  <si>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</si>
  <si>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</si>
  <si>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</si>
  <si>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</si>
  <si>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</si>
  <si>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</si>
  <si>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</si>
  <si>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</si>
  <si>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</si>
  <si>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</si>
  <si>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</si>
  <si>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</si>
  <si>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</si>
  <si>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</si>
  <si>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</si>
  <si>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</si>
  <si>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</si>
  <si>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</si>
  <si>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</si>
  <si>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</si>
  <si>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</si>
  <si>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</si>
  <si>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</si>
  <si>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</si>
  <si>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</si>
  <si>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</si>
  <si>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</si>
  <si>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</si>
  <si>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</si>
  <si>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</si>
  <si>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</si>
  <si>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</si>
  <si>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</si>
  <si>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</si>
  <si>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</si>
  <si>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</si>
  <si>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</si>
  <si>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</si>
  <si>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</si>
  <si>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</si>
  <si>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</si>
  <si>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</si>
  <si>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</si>
  <si>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</si>
  <si>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</si>
  <si>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</si>
  <si>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</si>
  <si>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</si>
  <si>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</si>
  <si>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</si>
  <si>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</si>
  <si>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</si>
  <si>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</si>
  <si>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</si>
  <si>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</si>
  <si>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</si>
  <si>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</si>
  <si>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</si>
  <si>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</si>
  <si>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</si>
  <si>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</si>
  <si>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</si>
  <si>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</si>
  <si>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</si>
  <si>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</si>
  <si>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</si>
  <si>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</si>
  <si>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</si>
  <si>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</si>
  <si>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</si>
  <si>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</si>
  <si>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</si>
  <si>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</si>
  <si>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</si>
  <si>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</si>
  <si>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</si>
  <si>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</si>
  <si>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</si>
  <si>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</si>
  <si>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</si>
  <si>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</si>
  <si>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</si>
  <si>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</si>
  <si>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</si>
  <si>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</si>
  <si>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</si>
  <si>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</si>
  <si>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</si>
  <si>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</si>
  <si>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</si>
  <si>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</si>
  <si>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</si>
  <si>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</si>
  <si>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</si>
  <si>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</si>
  <si>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</si>
  <si>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</si>
  <si>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</si>
  <si>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</si>
  <si>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</si>
  <si>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</si>
  <si>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</si>
  <si>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</si>
  <si>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</si>
  <si>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</si>
  <si>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</si>
  <si>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</si>
  <si>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</si>
  <si>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</si>
  <si>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</si>
  <si>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</si>
  <si>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</si>
  <si>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</si>
  <si>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</si>
  <si>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</si>
  <si>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</si>
  <si>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</si>
  <si>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</si>
  <si>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</si>
  <si>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</si>
  <si>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</si>
  <si>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</si>
  <si>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</si>
  <si>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</si>
  <si>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</si>
  <si>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</si>
  <si>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</si>
  <si>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</si>
  <si>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</si>
  <si>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</si>
  <si>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</si>
  <si>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</si>
  <si>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</si>
  <si>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</si>
  <si>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</si>
  <si>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</si>
  <si>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</si>
  <si>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</si>
  <si>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</si>
  <si>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</si>
  <si>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</si>
  <si>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</si>
  <si>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</si>
  <si>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</si>
  <si>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</si>
  <si>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</si>
  <si>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</si>
  <si>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</si>
  <si>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</si>
  <si>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</si>
  <si>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</si>
  <si>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</si>
  <si>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</si>
  <si>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</si>
  <si>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</si>
  <si>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</si>
  <si>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</si>
  <si>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</si>
  <si>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</si>
  <si>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</si>
  <si>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</si>
  <si>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</si>
  <si>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</si>
  <si>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</si>
  <si>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</si>
  <si>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</si>
  <si>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</si>
  <si>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</si>
  <si>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</si>
  <si>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</si>
  <si>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</si>
  <si>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</si>
  <si>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</si>
  <si>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</si>
  <si>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</si>
  <si>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</si>
  <si>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</si>
  <si>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</si>
  <si>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</si>
  <si>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</si>
  <si>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</si>
  <si>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</si>
  <si>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</si>
  <si>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</si>
  <si>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</si>
  <si>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</si>
  <si>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</si>
  <si>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</si>
  <si>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</si>
  <si>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</si>
  <si>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</si>
  <si>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</si>
  <si>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</si>
  <si>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</si>
  <si>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</si>
  <si>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</si>
  <si>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</si>
  <si>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</si>
  <si>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</si>
  <si>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</si>
  <si>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</si>
  <si>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</si>
  <si>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</si>
  <si>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</si>
  <si>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</si>
  <si>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</si>
  <si>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</si>
  <si>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</si>
  <si>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</si>
  <si>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</si>
  <si>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</si>
  <si>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</si>
  <si>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</si>
  <si>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</si>
  <si>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</si>
  <si>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</si>
  <si>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</si>
  <si>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</si>
  <si>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</si>
  <si>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</si>
  <si>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</si>
  <si>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</si>
  <si>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</si>
  <si>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</si>
  <si>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</si>
  <si>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</si>
  <si>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</si>
  <si>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</si>
  <si>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</si>
  <si>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</si>
  <si>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</si>
  <si>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</si>
  <si>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</si>
  <si>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</si>
  <si>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</si>
  <si>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</si>
  <si>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</si>
  <si>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</si>
  <si>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</si>
  <si>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</si>
  <si>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</si>
  <si>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</si>
  <si>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</si>
  <si>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</si>
  <si>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</si>
  <si>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</si>
  <si>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</si>
  <si>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</si>
  <si>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</si>
  <si>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</si>
  <si>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</si>
  <si>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</si>
  <si>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</si>
  <si>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</si>
  <si>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</si>
  <si>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</si>
  <si>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</si>
  <si>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</si>
  <si>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</si>
  <si>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</si>
  <si>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</si>
  <si>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</si>
  <si>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</si>
  <si>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</si>
  <si>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</si>
  <si>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</si>
  <si>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</si>
  <si>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</si>
  <si>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</si>
  <si>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</si>
  <si>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</si>
  <si>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</si>
  <si>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</si>
  <si>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</si>
  <si>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</si>
  <si>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</si>
  <si>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</si>
  <si>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</si>
  <si>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</si>
  <si>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</si>
  <si>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</si>
  <si>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</si>
  <si>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</si>
  <si>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</si>
  <si>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</si>
  <si>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</si>
  <si>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</si>
  <si>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</si>
  <si>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</si>
  <si>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</si>
  <si>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</si>
  <si>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</si>
  <si>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</si>
  <si>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</si>
  <si>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</si>
  <si>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</si>
  <si>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</si>
  <si>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</si>
  <si>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</si>
  <si>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</si>
  <si>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</si>
  <si>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</si>
  <si>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</si>
  <si>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</si>
  <si>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</si>
  <si>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</si>
  <si>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</si>
  <si>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</si>
  <si>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</si>
  <si>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</si>
  <si>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</si>
  <si>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</si>
  <si>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</si>
  <si>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</si>
  <si>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</si>
  <si>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</si>
  <si>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</si>
  <si>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</si>
  <si>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</si>
  <si>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</si>
  <si>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</si>
  <si>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</si>
  <si>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</si>
  <si>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</si>
  <si>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</si>
  <si>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</si>
  <si>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</si>
  <si>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</si>
  <si>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</si>
  <si>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</si>
  <si>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</si>
  <si>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</si>
  <si>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</si>
  <si>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</si>
  <si>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</si>
  <si>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</si>
  <si>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</si>
  <si>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</si>
  <si>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</si>
  <si>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</si>
  <si>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</si>
  <si>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</si>
  <si>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</si>
  <si>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</si>
  <si>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</si>
  <si>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</si>
  <si>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</si>
  <si>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</si>
  <si>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</si>
  <si>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</si>
  <si>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</si>
  <si>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</si>
  <si>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</si>
  <si>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</si>
  <si>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</si>
  <si>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</si>
  <si>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</si>
  <si>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</si>
  <si>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</si>
  <si>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</si>
  <si>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</si>
  <si>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</si>
  <si>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</si>
  <si>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</si>
  <si>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</si>
  <si>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</si>
  <si>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</si>
  <si>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</si>
  <si>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</si>
  <si>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</si>
  <si>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</si>
  <si>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</si>
  <si>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</si>
  <si>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</si>
  <si>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</si>
  <si>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</si>
  <si>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</si>
  <si>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</si>
  <si>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</si>
  <si>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</si>
  <si>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</si>
  <si>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</si>
  <si>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</si>
  <si>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</si>
  <si>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</si>
  <si>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</si>
  <si>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</si>
  <si>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</si>
  <si>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</si>
  <si>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</si>
  <si>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</si>
  <si>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</si>
  <si>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</si>
  <si>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</si>
  <si>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</si>
  <si>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</si>
  <si>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</si>
  <si>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</si>
  <si>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</si>
  <si>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</si>
  <si>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</si>
  <si>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</si>
  <si>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</si>
  <si>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</si>
  <si>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</si>
  <si>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</si>
  <si>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</si>
  <si>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</si>
  <si>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</si>
  <si>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</si>
  <si>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</si>
  <si>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</si>
  <si>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</si>
  <si>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</si>
  <si>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</si>
  <si>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</si>
  <si>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</si>
  <si>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</si>
  <si>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</si>
  <si>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</si>
  <si>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</si>
  <si>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</si>
  <si>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</si>
  <si>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</si>
  <si>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</si>
  <si>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</si>
  <si>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</si>
  <si>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</si>
  <si>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</si>
  <si>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</si>
  <si>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</si>
  <si>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</si>
  <si>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</si>
  <si>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</si>
  <si>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</si>
  <si>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</si>
  <si>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</si>
  <si>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</si>
  <si>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</si>
  <si>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</si>
  <si>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</si>
  <si>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</si>
  <si>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</si>
  <si>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</si>
  <si>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</si>
  <si>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</si>
  <si>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</si>
  <si>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</si>
  <si>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</si>
  <si>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</si>
  <si>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</si>
  <si>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</si>
  <si>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</si>
  <si>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</si>
  <si>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</si>
  <si>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</si>
  <si>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</si>
  <si>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</si>
  <si>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</si>
  <si>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</si>
  <si>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</si>
  <si>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</si>
  <si>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</si>
  <si>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</si>
  <si>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</si>
  <si>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</si>
  <si>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</si>
  <si>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</si>
  <si>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</si>
  <si>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</si>
  <si>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</si>
  <si>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</si>
  <si>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</si>
  <si>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</si>
  <si>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</si>
  <si>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</si>
  <si>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</si>
  <si>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</si>
  <si>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</si>
  <si>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</si>
  <si>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</si>
  <si>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</si>
  <si>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</si>
  <si>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</si>
  <si>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</si>
  <si>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</si>
  <si>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</si>
  <si>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</si>
  <si>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</si>
  <si>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</si>
  <si>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</si>
  <si>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</si>
  <si>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</si>
  <si>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</si>
  <si>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</si>
  <si>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</si>
  <si>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</si>
  <si>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</si>
  <si>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</si>
  <si>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</si>
  <si>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</si>
  <si>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</si>
  <si>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</si>
  <si>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</si>
  <si>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</si>
  <si>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</si>
  <si>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</si>
  <si>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</si>
  <si>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</si>
  <si>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</si>
  <si>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</si>
  <si>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</si>
  <si>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</si>
  <si>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</si>
  <si>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</si>
  <si>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</si>
  <si>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</si>
  <si>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</si>
  <si>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</si>
  <si>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</si>
  <si>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</si>
  <si>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</si>
  <si>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</si>
  <si>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</si>
  <si>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</si>
  <si>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</si>
  <si>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</si>
  <si>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</si>
  <si>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</si>
  <si>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</si>
  <si>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</si>
  <si>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</si>
  <si>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</si>
  <si>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</si>
  <si>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</si>
  <si>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</si>
  <si>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</si>
  <si>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</si>
  <si>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</si>
  <si>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</si>
  <si>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</si>
  <si>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</si>
  <si>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</si>
  <si>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</si>
  <si>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</si>
  <si>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</si>
  <si>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</si>
  <si>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</si>
  <si>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</si>
  <si>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</si>
  <si>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</si>
  <si>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</si>
  <si>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</si>
  <si>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</si>
  <si>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</si>
  <si>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</si>
  <si>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</si>
  <si>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</si>
  <si>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</si>
  <si>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</si>
  <si>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</si>
  <si>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</si>
  <si>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</si>
  <si>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</si>
  <si>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</si>
  <si>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</si>
  <si>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</si>
  <si>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</si>
  <si>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</si>
  <si>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</si>
  <si>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</si>
  <si>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</si>
  <si>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</si>
  <si>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</si>
  <si>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</si>
  <si>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</si>
  <si>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</si>
  <si>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</si>
  <si>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</si>
  <si>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</si>
  <si>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</si>
  <si>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</si>
  <si>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</si>
  <si>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</si>
  <si>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</si>
  <si>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</si>
  <si>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</si>
  <si>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</si>
  <si>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</si>
  <si>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</si>
  <si>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</si>
  <si>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</si>
  <si>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</si>
  <si>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</si>
  <si>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</si>
  <si>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</si>
  <si>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</si>
  <si>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</si>
  <si>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</si>
  <si>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</si>
  <si>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</si>
  <si>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</si>
  <si>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</si>
  <si>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</si>
  <si>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</si>
  <si>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</si>
  <si>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</si>
  <si>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</si>
  <si>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</si>
  <si>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</si>
  <si>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</si>
  <si>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</si>
  <si>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</si>
  <si>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</si>
  <si>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</si>
  <si>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</si>
  <si>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</si>
  <si>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</si>
  <si>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</si>
  <si>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</si>
  <si>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</si>
  <si>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</si>
  <si>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</si>
  <si>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</si>
  <si>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</si>
  <si>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</si>
  <si>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</si>
  <si>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</si>
  <si>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</si>
  <si>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</si>
  <si>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</si>
  <si>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</si>
  <si>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</si>
  <si>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</si>
  <si>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</si>
  <si>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</si>
  <si>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</si>
  <si>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</si>
  <si>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</si>
  <si>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</si>
  <si>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</si>
  <si>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</si>
  <si>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</si>
  <si>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</si>
  <si>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</si>
  <si>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</si>
  <si>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</si>
  <si>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</si>
  <si>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</si>
  <si>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</si>
  <si>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</si>
  <si>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</si>
  <si>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</si>
  <si>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</si>
  <si>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</si>
  <si>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</si>
  <si>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</si>
  <si>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</si>
  <si>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</si>
  <si>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</si>
  <si>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</si>
  <si>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</si>
  <si>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</si>
  <si>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</si>
  <si>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</si>
  <si>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</si>
  <si>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</si>
  <si>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</si>
  <si>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</si>
  <si>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</si>
  <si>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</si>
  <si>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</si>
  <si>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</si>
  <si>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</si>
  <si>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</si>
  <si>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</si>
  <si>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</si>
  <si>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</si>
  <si>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</si>
  <si>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</si>
  <si>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</si>
  <si>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</si>
  <si>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</si>
  <si>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</si>
  <si>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</si>
  <si>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</si>
  <si>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</si>
  <si>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</si>
  <si>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</si>
  <si>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</si>
  <si>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</si>
  <si>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</si>
  <si>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</si>
  <si>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</si>
  <si>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</si>
  <si>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</si>
  <si>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</si>
  <si>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</si>
  <si>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</si>
  <si>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</si>
  <si>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</si>
  <si>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</si>
  <si>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</si>
  <si>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</si>
  <si>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</si>
  <si>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</si>
  <si>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</si>
  <si>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</si>
  <si>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</si>
  <si>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</si>
  <si>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</si>
  <si>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</si>
  <si>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</si>
  <si>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</si>
  <si>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</si>
  <si>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</si>
  <si>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</si>
  <si>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</si>
  <si>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</si>
  <si>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</si>
  <si>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</si>
  <si>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</si>
  <si>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</si>
  <si>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</si>
  <si>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</si>
  <si>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</si>
  <si>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</si>
  <si>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</si>
  <si>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</si>
  <si>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</si>
  <si>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</si>
  <si>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</si>
  <si>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</si>
  <si>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</si>
  <si>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</si>
  <si>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</si>
  <si>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</si>
  <si>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</si>
  <si>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</si>
  <si>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</si>
  <si>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</si>
  <si>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</si>
  <si>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</si>
  <si>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</si>
  <si>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</si>
  <si>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</si>
  <si>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</si>
  <si>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</si>
  <si>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</si>
  <si>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</si>
  <si>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</si>
  <si>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</si>
  <si>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</si>
  <si>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</si>
  <si>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</si>
  <si>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</si>
  <si>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</si>
  <si>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</si>
  <si>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</si>
  <si>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</si>
  <si>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</si>
  <si>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</si>
  <si>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</si>
  <si>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</si>
  <si>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</si>
  <si>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</si>
  <si>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</si>
  <si>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</si>
  <si>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</si>
  <si>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</si>
  <si>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</si>
  <si>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</si>
  <si>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</si>
  <si>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</si>
  <si>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</si>
  <si>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</si>
  <si>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</si>
  <si>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</si>
  <si>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</si>
  <si>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</si>
  <si>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</si>
  <si>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</si>
  <si>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</si>
  <si>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</si>
  <si>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</si>
  <si>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</si>
  <si>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</si>
  <si>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</si>
  <si>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</si>
  <si>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</si>
  <si>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</si>
  <si>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</si>
  <si>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</si>
  <si>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</si>
  <si>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</si>
  <si>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</si>
  <si>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</si>
  <si>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</si>
  <si>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</si>
  <si>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</si>
  <si>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</si>
  <si>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</si>
  <si>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</si>
  <si>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</si>
  <si>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</si>
  <si>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</si>
  <si>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</si>
  <si>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</si>
  <si>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</si>
  <si>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</si>
  <si>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</si>
  <si>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</si>
  <si>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</si>
  <si>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</si>
  <si>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</si>
  <si>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</si>
  <si>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</si>
  <si>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</si>
  <si>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</si>
  <si>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</si>
  <si>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</si>
  <si>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</si>
  <si>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</si>
  <si>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</si>
  <si>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</si>
  <si>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</si>
  <si>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</si>
  <si>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</si>
  <si>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</si>
  <si>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</si>
  <si>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</si>
  <si>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</si>
  <si>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</si>
  <si>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</si>
  <si>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</si>
  <si>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</si>
  <si>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</si>
  <si>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</si>
  <si>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</si>
  <si>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</si>
  <si>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</si>
  <si>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</si>
  <si>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</si>
  <si>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</si>
  <si>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</si>
  <si>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</si>
  <si>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</si>
  <si>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</si>
  <si>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</si>
  <si>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</si>
  <si>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</si>
  <si>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</si>
  <si>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</si>
  <si>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</si>
  <si>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</si>
  <si>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</si>
  <si>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</si>
  <si>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</si>
  <si>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</si>
  <si>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</si>
  <si>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</si>
  <si>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</si>
  <si>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</si>
  <si>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</si>
  <si>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</si>
  <si>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</si>
  <si>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</si>
  <si>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</si>
  <si>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</si>
  <si>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</si>
  <si>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</si>
  <si>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</si>
  <si>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</si>
  <si>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</si>
  <si>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</si>
  <si>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</si>
  <si>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</si>
  <si>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</si>
  <si>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</si>
  <si>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</si>
  <si>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</si>
  <si>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</si>
  <si>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</si>
  <si>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</si>
  <si>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</si>
  <si>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</si>
  <si>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</si>
  <si>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</si>
  <si>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</si>
  <si>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</si>
  <si>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</si>
  <si>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</si>
  <si>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</si>
  <si>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</si>
  <si>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</si>
  <si>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</si>
  <si>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</si>
  <si>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</si>
  <si>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</si>
  <si>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</si>
  <si>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</si>
  <si>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</si>
  <si>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</si>
  <si>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</si>
  <si>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</si>
  <si>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</si>
  <si>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</si>
  <si>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</si>
  <si>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</si>
  <si>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</si>
  <si>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</si>
  <si>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</si>
  <si>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</si>
  <si>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</si>
  <si>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</si>
  <si>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</si>
  <si>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</si>
  <si>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</si>
  <si>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</si>
  <si>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</si>
  <si>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</si>
  <si>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</si>
  <si>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</si>
  <si>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</si>
  <si>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</si>
  <si>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</si>
  <si>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</si>
  <si>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</si>
  <si>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</si>
  <si>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</si>
  <si>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</si>
  <si>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</si>
  <si>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</si>
  <si>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</si>
  <si>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</si>
  <si>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</si>
  <si>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</si>
  <si>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</si>
  <si>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</si>
  <si>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</si>
  <si>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</si>
  <si>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</si>
  <si>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</si>
  <si>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</si>
  <si>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</si>
  <si>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</si>
  <si>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</si>
  <si>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</si>
  <si>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</si>
  <si>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</si>
  <si>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</si>
  <si>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</si>
  <si>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</si>
  <si>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</si>
  <si>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</si>
  <si>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</si>
  <si>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</si>
  <si>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</si>
  <si>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</si>
  <si>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</si>
  <si>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</si>
  <si>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</si>
  <si>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</si>
  <si>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</si>
  <si>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</si>
  <si>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</si>
  <si>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</si>
  <si>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</si>
  <si>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</si>
  <si>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</si>
  <si>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</si>
  <si>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</si>
  <si>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</si>
  <si>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</si>
  <si>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</si>
  <si>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</si>
  <si>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</si>
  <si>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</si>
  <si>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</si>
  <si>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</si>
  <si>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</si>
  <si>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</si>
  <si>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</si>
  <si>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</si>
  <si>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</si>
  <si>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</si>
  <si>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</si>
  <si>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</si>
  <si>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</si>
  <si>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</si>
  <si>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</si>
  <si>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</si>
  <si>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</si>
  <si>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</si>
  <si>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</si>
  <si>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</si>
  <si>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</si>
  <si>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</si>
  <si>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</si>
  <si>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</si>
  <si>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</si>
  <si>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</si>
  <si>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</si>
  <si>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</si>
  <si>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</si>
  <si>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</si>
  <si>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</si>
  <si>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</si>
  <si>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</si>
  <si>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</si>
  <si>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</si>
  <si>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</si>
  <si>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</si>
  <si>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</si>
  <si>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</si>
  <si>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</si>
  <si>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</si>
  <si>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</si>
  <si>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</si>
  <si>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</si>
  <si>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</si>
  <si>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</si>
  <si>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</si>
  <si>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</si>
  <si>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</si>
  <si>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</si>
  <si>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</si>
  <si>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</si>
  <si>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</si>
  <si>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</si>
  <si>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</si>
  <si>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</si>
  <si>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</si>
  <si>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</si>
  <si>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</si>
  <si>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</si>
  <si>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</si>
  <si>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</si>
  <si>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</si>
  <si>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</si>
  <si>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</si>
  <si>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</si>
  <si>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</si>
  <si>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</si>
  <si>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</si>
  <si>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</si>
  <si>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</si>
  <si>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</si>
  <si>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</si>
  <si>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</si>
  <si>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</si>
  <si>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</si>
  <si>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</si>
  <si>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</si>
  <si>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</si>
  <si>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</si>
  <si>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</si>
  <si>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</si>
  <si>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</si>
  <si>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</si>
  <si>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</si>
  <si>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</si>
  <si>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</si>
  <si>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</si>
  <si>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</si>
  <si>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</si>
  <si>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</si>
  <si>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</si>
  <si>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</si>
  <si>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</si>
  <si>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</si>
  <si>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</si>
  <si>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</si>
  <si>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</si>
  <si>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</si>
  <si>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</si>
  <si>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</si>
  <si>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</si>
  <si>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</si>
  <si>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</si>
  <si>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</si>
  <si>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</si>
  <si>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</si>
  <si>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</si>
  <si>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</si>
  <si>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</si>
  <si>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</si>
  <si>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</si>
  <si>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</si>
  <si>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</si>
  <si>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</si>
  <si>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</si>
  <si>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</si>
  <si>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</si>
  <si>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</si>
  <si>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</si>
  <si>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</si>
  <si>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</si>
  <si>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</si>
  <si>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</si>
  <si>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</si>
  <si>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</si>
  <si>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</si>
  <si>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</si>
  <si>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</si>
  <si>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</si>
  <si>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</si>
  <si>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</si>
  <si>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</si>
  <si>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</si>
  <si>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</si>
  <si>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</si>
  <si>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</si>
  <si>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</si>
  <si>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</si>
  <si>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</si>
  <si>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</si>
  <si>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</si>
  <si>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</si>
  <si>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</si>
  <si>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</si>
  <si>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</si>
  <si>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</si>
  <si>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</si>
  <si>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</si>
  <si>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</si>
  <si>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</si>
  <si>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</si>
  <si>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</si>
  <si>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</si>
  <si>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</si>
  <si>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</si>
  <si>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</si>
  <si>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</si>
  <si>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</si>
  <si>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</si>
  <si>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</si>
  <si>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</si>
  <si>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</si>
  <si>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</si>
  <si>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</si>
  <si>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</si>
  <si>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</si>
  <si>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</si>
  <si>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</si>
  <si>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</si>
  <si>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</si>
  <si>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</si>
  <si>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</si>
  <si>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</si>
  <si>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</si>
  <si>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</si>
  <si>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</si>
  <si>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</si>
  <si>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</si>
  <si>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</si>
  <si>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</si>
  <si>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</si>
  <si>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</si>
  <si>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</si>
  <si>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</si>
  <si>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</si>
  <si>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</si>
  <si>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</si>
  <si>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</si>
  <si>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</si>
  <si>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</si>
  <si>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</si>
  <si>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</si>
  <si>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</si>
  <si>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</si>
  <si>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</si>
  <si>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</si>
  <si>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</si>
  <si>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</si>
  <si>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</si>
  <si>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</si>
  <si>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</si>
  <si>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</si>
  <si>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</si>
  <si>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</si>
  <si>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</si>
  <si>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</si>
  <si>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</si>
  <si>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</si>
  <si>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</si>
  <si>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</si>
  <si>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</si>
  <si>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</si>
  <si>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</si>
  <si>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</si>
  <si>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</si>
  <si>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</si>
  <si>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</si>
  <si>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</si>
  <si>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</si>
  <si>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</si>
  <si>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</si>
  <si>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</si>
  <si>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</si>
  <si>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</si>
  <si>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</si>
  <si>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</si>
  <si>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</si>
  <si>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</si>
  <si>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</si>
  <si>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</si>
  <si>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</si>
  <si>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</si>
  <si>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</si>
  <si>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</si>
  <si>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</si>
  <si>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</si>
  <si>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</si>
  <si>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</si>
  <si>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</si>
  <si>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</si>
  <si>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</si>
  <si>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</si>
  <si>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</si>
  <si>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</si>
  <si>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</si>
  <si>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</si>
  <si>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</si>
  <si>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</si>
  <si>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</si>
  <si>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</si>
  <si>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</si>
  <si>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</si>
  <si>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</si>
  <si>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</si>
  <si>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</si>
  <si>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</si>
  <si>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</si>
  <si>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</si>
  <si>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</si>
  <si>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</si>
  <si>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</si>
  <si>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</si>
  <si>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</si>
  <si>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</si>
  <si>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</si>
  <si>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</si>
  <si>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</si>
  <si>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</si>
  <si>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</si>
  <si>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</si>
  <si>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</si>
  <si>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</si>
  <si>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</si>
  <si>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</si>
  <si>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</si>
  <si>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</si>
  <si>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</si>
  <si>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</si>
  <si>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</si>
  <si>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</si>
  <si>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</si>
  <si>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</si>
  <si>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</si>
  <si>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</si>
  <si>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</si>
  <si>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</si>
  <si>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</si>
  <si>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</si>
  <si>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</si>
  <si>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</si>
  <si>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</si>
  <si>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</si>
  <si>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</si>
  <si>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</si>
  <si>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</si>
  <si>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</si>
  <si>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</si>
  <si>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</si>
  <si>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</si>
  <si>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</si>
  <si>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</si>
  <si>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</si>
  <si>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</si>
  <si>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</si>
  <si>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</si>
  <si>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</si>
  <si>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</si>
  <si>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</si>
  <si>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</si>
  <si>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</si>
  <si>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</si>
  <si>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</si>
  <si>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</si>
  <si>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</si>
  <si>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</si>
  <si>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</si>
  <si>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</si>
  <si>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</si>
  <si>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</si>
  <si>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</si>
  <si>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</si>
  <si>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</si>
  <si>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</si>
  <si>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</si>
  <si>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</si>
  <si>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</si>
  <si>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</si>
  <si>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</si>
  <si>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</si>
  <si>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</si>
  <si>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</si>
  <si>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</si>
  <si>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</si>
  <si>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</si>
  <si>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</si>
  <si>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</si>
  <si>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</si>
  <si>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</si>
  <si>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</si>
  <si>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</si>
  <si>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</si>
  <si>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</si>
  <si>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</si>
  <si>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</si>
  <si>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</si>
  <si>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</si>
  <si>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</si>
  <si>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</si>
  <si>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</si>
  <si>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</si>
  <si>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</si>
  <si>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</si>
  <si>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</si>
  <si>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</si>
  <si>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</si>
  <si>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</si>
  <si>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</si>
  <si>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</si>
  <si>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</si>
  <si>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</si>
  <si>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</si>
  <si>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</si>
  <si>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</si>
  <si>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</si>
  <si>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</si>
  <si>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</si>
  <si>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</si>
  <si>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</si>
  <si>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</si>
  <si>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</si>
  <si>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</si>
  <si>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</si>
  <si>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</si>
  <si>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</si>
  <si>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</si>
  <si>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</si>
  <si>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</si>
  <si>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</si>
  <si>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</si>
  <si>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</si>
  <si>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</si>
  <si>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</si>
  <si>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</si>
  <si>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</si>
  <si>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</si>
  <si>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</si>
  <si>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</si>
  <si>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</si>
  <si>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</si>
  <si>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</si>
  <si>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</si>
  <si>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</si>
  <si>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</si>
  <si>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</si>
  <si>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</si>
  <si>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</si>
  <si>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</si>
  <si>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</si>
  <si>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</si>
  <si>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</si>
  <si>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</si>
  <si>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</si>
  <si>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</si>
  <si>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</si>
  <si>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</si>
  <si>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</si>
  <si>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</si>
  <si>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</si>
  <si>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</si>
  <si>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</si>
  <si>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</si>
  <si>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</si>
  <si>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</si>
  <si>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</si>
  <si>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</si>
  <si>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</si>
  <si>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</si>
  <si>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</si>
  <si>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</si>
  <si>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</si>
  <si>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</si>
  <si>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</si>
  <si>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</si>
  <si>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</si>
  <si>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</si>
  <si>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</si>
  <si>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</si>
  <si>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</si>
  <si>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</si>
  <si>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</si>
  <si>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</si>
  <si>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</si>
  <si>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</si>
  <si>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</si>
  <si>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</si>
  <si>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</si>
  <si>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</si>
  <si>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</si>
  <si>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</si>
  <si>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</si>
  <si>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</si>
  <si>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</si>
  <si>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</si>
  <si>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</si>
  <si>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</si>
  <si>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</si>
  <si>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</si>
  <si>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</si>
  <si>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</si>
  <si>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</si>
  <si>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</si>
  <si>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</si>
  <si>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</si>
  <si>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</si>
  <si>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</si>
  <si>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</si>
  <si>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</si>
  <si>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</si>
  <si>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</si>
  <si>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</si>
  <si>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</si>
  <si>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</si>
  <si>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</si>
  <si>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</si>
  <si>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</si>
  <si>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</si>
  <si>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</si>
  <si>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</si>
  <si>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</si>
  <si>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</si>
  <si>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</si>
  <si>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</si>
  <si>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</si>
  <si>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</si>
  <si>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</si>
  <si>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</si>
  <si>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</si>
  <si>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</si>
  <si>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</si>
  <si>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</si>
  <si>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</si>
  <si>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</si>
  <si>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</si>
  <si>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</si>
  <si>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</si>
  <si>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</si>
  <si>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</si>
  <si>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</si>
  <si>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</si>
  <si>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</si>
  <si>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</si>
  <si>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</si>
  <si>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</si>
  <si>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</si>
  <si>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</si>
  <si>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</si>
  <si>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</si>
  <si>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</si>
  <si>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</si>
  <si>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</si>
  <si>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</si>
  <si>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</si>
  <si>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</si>
  <si>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</si>
  <si>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</si>
  <si>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</si>
  <si>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</si>
  <si>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</si>
  <si>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</si>
  <si>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</si>
  <si>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</si>
  <si>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</si>
  <si>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</si>
  <si>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</si>
  <si>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</si>
  <si>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</si>
  <si>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</si>
  <si>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</si>
  <si>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</si>
  <si>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</si>
  <si>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</si>
  <si>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</si>
  <si>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</si>
  <si>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</si>
  <si>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</si>
  <si>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</si>
  <si>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</si>
  <si>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</si>
  <si>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</si>
  <si>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</si>
  <si>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</si>
  <si>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</si>
  <si>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</si>
  <si>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</si>
  <si>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</si>
  <si>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</si>
  <si>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</si>
  <si>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</si>
  <si>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</si>
  <si>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</si>
  <si>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</si>
  <si>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</si>
  <si>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</si>
  <si>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</si>
  <si>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</si>
  <si>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</si>
  <si>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</si>
  <si>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</si>
  <si>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</si>
  <si>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</si>
  <si>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</si>
  <si>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</si>
  <si>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</si>
  <si>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</si>
  <si>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</si>
  <si>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</si>
  <si>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</si>
  <si>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</si>
  <si>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</si>
  <si>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</si>
  <si>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</si>
  <si>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</si>
  <si>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</si>
  <si>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</si>
  <si>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</si>
  <si>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</si>
  <si>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</si>
  <si>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</si>
  <si>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</si>
  <si>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</si>
  <si>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</si>
  <si>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</si>
  <si>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</si>
  <si>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</si>
  <si>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</si>
  <si>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</si>
  <si>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</si>
  <si>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</si>
  <si>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</si>
  <si>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</si>
  <si>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</si>
  <si>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</si>
  <si>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</si>
  <si>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</si>
  <si>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</si>
  <si>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</si>
  <si>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</si>
  <si>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</si>
  <si>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</si>
  <si>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</si>
  <si>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</si>
  <si>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</si>
  <si>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</si>
  <si>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</si>
  <si>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</si>
  <si>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</si>
  <si>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</si>
  <si>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</si>
  <si>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</si>
  <si>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</si>
  <si>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</si>
  <si>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</si>
  <si>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</si>
  <si>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</si>
  <si>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</si>
  <si>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</si>
  <si>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</si>
  <si>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</si>
  <si>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</si>
  <si>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</si>
  <si>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</si>
  <si>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</si>
  <si>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</si>
  <si>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</si>
  <si>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</si>
  <si>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</si>
  <si>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</si>
  <si>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</si>
  <si>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</si>
  <si>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</si>
  <si>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</si>
  <si>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</si>
  <si>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</si>
  <si>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</si>
  <si>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</si>
  <si>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</si>
  <si>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</si>
  <si>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</si>
  <si>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</si>
  <si>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</si>
  <si>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</si>
  <si>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</si>
  <si>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</si>
  <si>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</si>
  <si>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</si>
  <si>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</si>
  <si>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</si>
  <si>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</si>
  <si>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</si>
  <si>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</si>
  <si>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</si>
  <si>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</si>
  <si>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</si>
  <si>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</si>
  <si>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</si>
  <si>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</si>
  <si>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</si>
  <si>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</si>
  <si>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</si>
  <si>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</si>
  <si>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</si>
  <si>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</si>
  <si>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</si>
  <si>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</si>
  <si>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</si>
  <si>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</si>
  <si>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</si>
  <si>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</si>
  <si>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</si>
  <si>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</si>
  <si>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</si>
  <si>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</si>
  <si>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</si>
  <si>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</si>
  <si>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</si>
  <si>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</si>
  <si>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</si>
  <si>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</si>
  <si>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</si>
  <si>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</si>
  <si>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</si>
  <si>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</si>
  <si>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</si>
  <si>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</si>
  <si>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</si>
  <si>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</si>
  <si>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</si>
  <si>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</si>
  <si>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</si>
  <si>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</si>
  <si>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</si>
  <si>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</si>
  <si>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</si>
  <si>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</si>
  <si>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</si>
  <si>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</si>
  <si>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</si>
  <si>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</si>
  <si>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</si>
  <si>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</si>
  <si>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</si>
  <si>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</si>
  <si>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</si>
  <si>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</si>
  <si>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</si>
  <si>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</si>
  <si>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</si>
  <si>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</si>
  <si>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</si>
  <si>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</si>
  <si>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</si>
  <si>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</si>
  <si>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</si>
  <si>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</si>
  <si>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</si>
  <si>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</si>
  <si>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</si>
  <si>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</si>
  <si>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</si>
  <si>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</si>
  <si>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</si>
  <si>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</si>
  <si>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</si>
  <si>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</si>
  <si>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</si>
  <si>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</si>
  <si>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</si>
  <si>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</si>
  <si>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</si>
  <si>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</si>
  <si>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</si>
  <si>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</si>
  <si>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</si>
  <si>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</si>
  <si>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</si>
  <si>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</si>
  <si>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</si>
  <si>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</si>
  <si>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</si>
  <si>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</si>
  <si>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</si>
  <si>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</si>
  <si>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</si>
  <si>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</si>
  <si>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</si>
  <si>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</si>
  <si>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</si>
  <si>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</si>
  <si>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</si>
  <si>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</si>
  <si>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</si>
  <si>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</si>
  <si>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</si>
  <si>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</si>
  <si>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</si>
  <si>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</si>
  <si>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</si>
  <si>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</si>
  <si>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</si>
  <si>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</si>
  <si>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</si>
  <si>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</si>
  <si>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</si>
  <si>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</si>
  <si>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</si>
  <si>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</si>
  <si>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</si>
  <si>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</si>
  <si>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</si>
  <si>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</si>
  <si>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</si>
  <si>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</si>
  <si>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</si>
  <si>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</si>
  <si>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</si>
  <si>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</si>
  <si>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</si>
  <si>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</si>
  <si>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</si>
  <si>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</si>
  <si>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</si>
  <si>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</si>
  <si>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</si>
  <si>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</si>
  <si>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</si>
  <si>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</si>
  <si>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</si>
  <si>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</si>
  <si>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</si>
  <si>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</si>
  <si>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</si>
  <si>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</si>
  <si>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</si>
  <si>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</si>
  <si>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</si>
  <si>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</si>
  <si>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</si>
  <si>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</si>
  <si>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</si>
  <si>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</si>
  <si>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</si>
  <si>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</si>
  <si>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</si>
  <si>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</si>
  <si>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</si>
  <si>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</si>
  <si>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</si>
  <si>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</si>
  <si>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</si>
  <si>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</si>
  <si>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</si>
  <si>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</si>
  <si>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</si>
  <si>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</si>
  <si>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</si>
  <si>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</si>
  <si>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</si>
  <si>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</si>
  <si>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</si>
  <si>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</si>
  <si>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</si>
  <si>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</si>
  <si>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</si>
  <si>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</si>
  <si>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</si>
  <si>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</si>
  <si>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</si>
  <si>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</si>
  <si>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</si>
  <si>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</si>
  <si>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</si>
  <si>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</si>
  <si>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</si>
  <si>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</si>
  <si>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</si>
  <si>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</si>
  <si>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</si>
  <si>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</si>
  <si>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</si>
  <si>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</si>
  <si>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</si>
  <si>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</si>
  <si>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</si>
  <si>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</si>
  <si>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</si>
  <si>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</si>
  <si>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</si>
  <si>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</si>
  <si>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</si>
  <si>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</si>
  <si>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</si>
  <si>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</si>
  <si>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</si>
  <si>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</si>
  <si>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</si>
  <si>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</si>
  <si>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</si>
  <si>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</si>
  <si>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</si>
  <si>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</si>
  <si>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</si>
  <si>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</si>
  <si>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</si>
  <si>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</si>
  <si>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</si>
  <si>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</si>
  <si>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</si>
  <si>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</si>
  <si>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</si>
  <si>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</si>
  <si>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</si>
  <si>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</si>
  <si>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</si>
  <si>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</si>
  <si>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</si>
  <si>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</si>
  <si>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</si>
  <si>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</si>
  <si>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</si>
  <si>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</si>
  <si>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</si>
  <si>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</si>
  <si>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</si>
  <si>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</si>
  <si>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</si>
  <si>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</si>
  <si>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</si>
  <si>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</si>
  <si>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</si>
  <si>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</si>
  <si>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</si>
  <si>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</si>
  <si>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</si>
  <si>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</si>
  <si>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</si>
  <si>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</si>
  <si>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</si>
  <si>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</si>
  <si>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</si>
  <si>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</si>
  <si>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</si>
  <si>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</si>
  <si>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</si>
  <si>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</si>
  <si>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</si>
  <si>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</si>
  <si>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</si>
  <si>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</si>
  <si>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</si>
  <si>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</si>
  <si>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</si>
  <si>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</si>
  <si>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</si>
  <si>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</si>
  <si>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</si>
  <si>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</si>
  <si>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</si>
  <si>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</si>
  <si>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</si>
  <si>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</si>
  <si>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</si>
  <si>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</si>
  <si>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</si>
  <si>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</si>
  <si>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</si>
  <si>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</si>
  <si>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</si>
  <si>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</si>
  <si>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</si>
  <si>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</si>
  <si>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</si>
  <si>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</si>
  <si>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</si>
  <si>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</si>
  <si>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</si>
  <si>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</si>
  <si>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</si>
  <si>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</si>
  <si>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</si>
  <si>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</si>
  <si>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</si>
  <si>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</si>
  <si>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</si>
  <si>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</si>
  <si>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</si>
  <si>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</si>
  <si>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</si>
  <si>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</si>
  <si>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</si>
  <si>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</si>
  <si>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</si>
  <si>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</si>
  <si>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</si>
  <si>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</si>
  <si>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</si>
  <si>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</si>
  <si>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</si>
  <si>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</si>
  <si>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</si>
  <si>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</si>
  <si>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</si>
  <si>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</si>
  <si>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</si>
  <si>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</si>
  <si>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</si>
  <si>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</si>
  <si>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</si>
  <si>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</si>
  <si>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</si>
  <si>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</si>
  <si>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</si>
  <si>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</si>
  <si>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</si>
  <si>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</si>
  <si>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</si>
  <si>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</si>
  <si>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</si>
  <si>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</si>
  <si>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</si>
  <si>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</si>
  <si>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</si>
  <si>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</si>
  <si>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</si>
  <si>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</si>
  <si>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</si>
  <si>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</si>
  <si>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</si>
  <si>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</si>
  <si>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</si>
  <si>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</si>
  <si>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</si>
  <si>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</si>
  <si>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</si>
  <si>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</si>
  <si>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</si>
  <si>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</si>
  <si>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</si>
  <si>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</si>
  <si>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</si>
  <si>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</si>
  <si>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</si>
  <si>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</si>
  <si>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</si>
  <si>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</si>
  <si>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</si>
  <si>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</si>
  <si>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</si>
  <si>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</si>
  <si>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</si>
  <si>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</si>
  <si>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</si>
  <si>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</si>
  <si>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</si>
  <si>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</si>
  <si>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</si>
  <si>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</si>
  <si>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</si>
  <si>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</si>
  <si>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</si>
  <si>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</si>
  <si>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</si>
  <si>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</si>
  <si>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</si>
  <si>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</si>
  <si>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</si>
  <si>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</si>
  <si>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</si>
  <si>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</si>
  <si>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</si>
  <si>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</si>
  <si>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</si>
  <si>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</si>
  <si>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</si>
  <si>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</si>
  <si>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</si>
  <si>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</si>
  <si>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</si>
  <si>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</si>
  <si>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</si>
  <si>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</si>
  <si>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</si>
  <si>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</si>
  <si>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</si>
  <si>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</si>
  <si>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</si>
  <si>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</si>
  <si>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</si>
  <si>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</si>
  <si>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</si>
  <si>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</si>
  <si>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</si>
  <si>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</si>
  <si>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</si>
  <si>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</si>
  <si>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</si>
  <si>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</si>
  <si>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</si>
  <si>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</si>
  <si>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</si>
  <si>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</si>
  <si>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</si>
  <si>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</si>
  <si>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</si>
  <si>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</si>
  <si>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</si>
  <si>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</si>
  <si>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</si>
  <si>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</si>
  <si>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</si>
  <si>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</si>
  <si>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</si>
  <si>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</si>
  <si>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</si>
  <si>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</si>
  <si>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</si>
  <si>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</si>
  <si>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</si>
  <si>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</si>
  <si>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</si>
  <si>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</si>
  <si>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</si>
  <si>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</si>
  <si>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</si>
  <si>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</si>
  <si>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</si>
  <si>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</si>
  <si>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</si>
  <si>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</si>
  <si>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</si>
  <si>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</si>
  <si>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</si>
  <si>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</si>
  <si>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</si>
  <si>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</si>
  <si>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</si>
  <si>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</si>
  <si>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</si>
  <si>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</si>
  <si>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</si>
  <si>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</si>
  <si>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</si>
  <si>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</si>
  <si>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</si>
  <si>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</si>
  <si>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</si>
  <si>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</si>
  <si>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</si>
  <si>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</si>
  <si>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</si>
  <si>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</si>
  <si>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</si>
  <si>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</si>
  <si>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</si>
  <si>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</si>
  <si>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</si>
  <si>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</si>
  <si>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</si>
  <si>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</si>
  <si>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</si>
  <si>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</si>
  <si>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</si>
  <si>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</si>
  <si>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</si>
  <si>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</si>
  <si>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</si>
  <si>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</si>
  <si>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</si>
  <si>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</si>
  <si>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</si>
  <si>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</si>
  <si>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</si>
  <si>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</si>
  <si>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</si>
  <si>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</si>
  <si>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</si>
  <si>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</si>
  <si>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</si>
  <si>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</si>
  <si>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</si>
  <si>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</si>
  <si>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</si>
  <si>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</si>
  <si>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</si>
  <si>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</si>
  <si>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</si>
  <si>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</si>
  <si>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</si>
  <si>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</si>
  <si>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</si>
  <si>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</si>
  <si>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</si>
  <si>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</si>
  <si>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</si>
  <si>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</si>
  <si>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</si>
  <si>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</si>
  <si>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</si>
  <si>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</si>
  <si>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</si>
  <si>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</si>
  <si>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</si>
  <si>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</si>
  <si>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</si>
  <si>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</si>
  <si>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</si>
  <si>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</si>
  <si>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</si>
  <si>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</si>
  <si>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</si>
  <si>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</si>
  <si>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</si>
  <si>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</si>
  <si>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</si>
  <si>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</si>
  <si>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</si>
  <si>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</si>
  <si>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</si>
  <si>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</si>
  <si>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</si>
  <si>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</si>
  <si>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</si>
  <si>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</si>
  <si>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</si>
  <si>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</si>
  <si>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</si>
  <si>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</si>
  <si>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</si>
  <si>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</si>
  <si>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</si>
  <si>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</si>
  <si>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</si>
  <si>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</si>
  <si>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</si>
  <si>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</si>
  <si>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</si>
  <si>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</si>
  <si>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</si>
  <si>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</si>
  <si>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</si>
  <si>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</si>
  <si>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</si>
  <si>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</si>
  <si>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</si>
  <si>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</si>
  <si>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</si>
  <si>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</si>
  <si>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</si>
  <si>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</si>
  <si>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</si>
  <si>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</si>
  <si>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</si>
  <si>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</si>
  <si>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</si>
  <si>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</si>
  <si>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</si>
  <si>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</si>
  <si>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</si>
  <si>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</si>
  <si>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</si>
  <si>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</si>
  <si>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</si>
  <si>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</si>
  <si>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</si>
  <si>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</si>
  <si>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</si>
  <si>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</si>
  <si>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</si>
  <si>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</si>
  <si>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</si>
  <si>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</si>
  <si>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</si>
  <si>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</si>
  <si>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</si>
  <si>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</si>
  <si>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</si>
  <si>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</si>
  <si>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</si>
  <si>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</si>
  <si>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</si>
  <si>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</si>
  <si>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</si>
  <si>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</si>
  <si>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</si>
  <si>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</si>
  <si>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</si>
  <si>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</si>
  <si>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</si>
  <si>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</si>
  <si>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</si>
  <si>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</si>
  <si>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</si>
  <si>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</si>
  <si>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</si>
  <si>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</si>
  <si>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</si>
  <si>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</si>
  <si>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</si>
  <si>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</si>
  <si>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</si>
  <si>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</si>
  <si>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</si>
  <si>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</si>
  <si>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</si>
  <si>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</si>
  <si>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</si>
  <si>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</si>
  <si>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</si>
  <si>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</si>
  <si>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</si>
  <si>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</si>
  <si>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</si>
  <si>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</si>
  <si>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</si>
  <si>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</si>
  <si>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</si>
  <si>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</si>
  <si>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</si>
  <si>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</si>
  <si>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</si>
  <si>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</si>
  <si>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</si>
  <si>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</si>
  <si>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</si>
  <si>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</si>
  <si>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</si>
  <si>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</si>
  <si>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</si>
  <si>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</si>
  <si>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</si>
  <si>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</si>
  <si>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</si>
  <si>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</si>
  <si>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</si>
  <si>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</si>
  <si>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</si>
  <si>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</si>
  <si>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</si>
  <si>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</si>
  <si>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</si>
  <si>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</si>
  <si>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</si>
  <si>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</si>
  <si>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</si>
  <si>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</si>
  <si>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</si>
  <si>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</si>
  <si>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</si>
  <si>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</si>
  <si>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</si>
  <si>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</si>
  <si>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</si>
  <si>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</si>
  <si>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</si>
  <si>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</si>
  <si>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</si>
  <si>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</si>
  <si>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</si>
  <si>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</si>
  <si>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</si>
  <si>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</si>
  <si>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</si>
  <si>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</si>
  <si>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</si>
  <si>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</si>
  <si>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</si>
  <si>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</si>
  <si>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</si>
  <si>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</si>
  <si>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</si>
  <si>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</si>
  <si>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</si>
  <si>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</si>
  <si>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</si>
  <si>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</si>
  <si>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</si>
  <si>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</si>
  <si>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</si>
  <si>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</si>
  <si>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</si>
  <si>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</si>
  <si>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</si>
  <si>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</si>
  <si>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</si>
  <si>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</si>
  <si>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</si>
  <si>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</si>
  <si>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</si>
  <si>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</si>
  <si>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</si>
  <si>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</si>
  <si>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</si>
  <si>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</si>
  <si>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</si>
  <si>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</si>
  <si>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</si>
  <si>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</si>
  <si>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</si>
  <si>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</si>
  <si>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</si>
  <si>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</si>
  <si>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</si>
  <si>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</si>
  <si>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</si>
  <si>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</si>
  <si>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</si>
  <si>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</si>
  <si>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</si>
  <si>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</si>
  <si>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</si>
  <si>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</si>
  <si>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</si>
  <si>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</si>
  <si>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</si>
  <si>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</si>
  <si>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</si>
  <si>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</si>
  <si>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</si>
  <si>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</si>
  <si>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</si>
  <si>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</si>
  <si>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</si>
  <si>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</si>
  <si>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</si>
  <si>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</si>
  <si>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</si>
  <si>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</si>
  <si>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</si>
  <si>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</si>
  <si>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</si>
  <si>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</si>
  <si>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</si>
  <si>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</si>
  <si>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</si>
  <si>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</si>
  <si>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</si>
  <si>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</si>
  <si>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</si>
  <si>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</si>
  <si>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</si>
  <si>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</si>
  <si>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</si>
  <si>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</si>
  <si>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</si>
  <si>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</si>
  <si>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</si>
  <si>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</si>
  <si>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</si>
  <si>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</si>
  <si>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</si>
  <si>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</si>
  <si>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</si>
  <si>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</si>
  <si>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</si>
  <si>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</si>
  <si>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</si>
  <si>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</si>
  <si>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</si>
  <si>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</si>
  <si>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</si>
  <si>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</si>
  <si>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</si>
  <si>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</si>
  <si>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</si>
  <si>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</si>
  <si>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</si>
  <si>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</si>
  <si>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</si>
  <si>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</si>
  <si>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</si>
  <si>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</si>
  <si>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</si>
  <si>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</si>
  <si>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</si>
  <si>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</si>
  <si>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</si>
  <si>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</si>
  <si>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</si>
  <si>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</si>
  <si>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</si>
  <si>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</si>
  <si>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</si>
  <si>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</si>
  <si>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</si>
  <si>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</si>
  <si>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</si>
  <si>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</si>
  <si>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</si>
  <si>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</si>
  <si>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</si>
  <si>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</si>
  <si>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</si>
  <si>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</si>
  <si>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</si>
  <si>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</si>
  <si>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</si>
  <si>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</si>
  <si>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</si>
  <si>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</si>
  <si>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</si>
  <si>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</si>
  <si>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</si>
  <si>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</si>
  <si>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</si>
  <si>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</si>
  <si>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</si>
  <si>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</si>
  <si>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</si>
  <si>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</si>
  <si>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</si>
  <si>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</si>
  <si>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</si>
  <si>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</si>
  <si>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</si>
  <si>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</si>
  <si>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</si>
  <si>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</si>
  <si>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</si>
  <si>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</si>
  <si>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</si>
  <si>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</si>
  <si>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</si>
  <si>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</si>
  <si>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</si>
  <si>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</si>
  <si>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</si>
  <si>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</si>
  <si>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</si>
  <si>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</si>
  <si>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</si>
  <si>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</si>
  <si>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</si>
  <si>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</si>
  <si>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</si>
  <si>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</si>
  <si>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</si>
  <si>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</si>
  <si>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</si>
  <si>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</si>
  <si>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</si>
  <si>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</si>
  <si>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</si>
  <si>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</si>
  <si>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</si>
  <si>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</si>
  <si>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</si>
  <si>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</si>
  <si>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</si>
  <si>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</si>
  <si>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</si>
  <si>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</si>
  <si>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</si>
  <si>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</si>
  <si>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</si>
  <si>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</si>
  <si>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</si>
  <si>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</si>
  <si>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</si>
  <si>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</si>
  <si>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</si>
  <si>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</si>
  <si>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</si>
  <si>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</si>
  <si>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</si>
  <si>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</si>
  <si>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</si>
  <si>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</si>
  <si>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</si>
  <si>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</si>
  <si>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</si>
  <si>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</si>
  <si>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</si>
  <si>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</si>
  <si>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</si>
  <si>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</si>
  <si>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</si>
  <si>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</si>
  <si>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</si>
  <si>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</si>
  <si>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</si>
  <si>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</si>
  <si>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</si>
  <si>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</si>
  <si>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</si>
  <si>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</si>
  <si>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</si>
  <si>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</si>
  <si>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</si>
  <si>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</si>
  <si>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</si>
  <si>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</si>
  <si>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</si>
  <si>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</si>
  <si>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</si>
  <si>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</si>
  <si>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</si>
  <si>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</si>
  <si>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</si>
  <si>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</si>
  <si>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</si>
  <si>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</si>
  <si>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</si>
  <si>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</si>
  <si>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</si>
  <si>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</si>
  <si>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</si>
  <si>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</si>
  <si>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</si>
  <si>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</si>
  <si>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</si>
  <si>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</si>
  <si>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</si>
  <si>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</si>
  <si>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</si>
  <si>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</si>
  <si>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</si>
  <si>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</si>
  <si>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</si>
  <si>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</si>
  <si>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</si>
  <si>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</si>
  <si>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</si>
  <si>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</si>
  <si>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</si>
  <si>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</si>
  <si>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</si>
  <si>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</si>
  <si>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</si>
  <si>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</si>
  <si>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</si>
  <si>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</si>
  <si>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</si>
  <si>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</si>
  <si>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</si>
  <si>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</si>
  <si>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</si>
  <si>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</si>
  <si>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</si>
  <si>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</si>
  <si>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</si>
  <si>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</si>
  <si>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</si>
  <si>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</si>
  <si>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</si>
  <si>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</si>
  <si>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</si>
  <si>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</si>
  <si>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</si>
  <si>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</si>
  <si>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</si>
  <si>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</si>
  <si>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</si>
  <si>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</si>
  <si>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</si>
  <si>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</si>
  <si>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</si>
  <si>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</si>
  <si>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</si>
  <si>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</si>
  <si>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</si>
  <si>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</si>
  <si>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</si>
  <si>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</si>
  <si>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</si>
  <si>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</si>
  <si>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</si>
  <si>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</si>
  <si>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</si>
  <si>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</si>
  <si>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</si>
  <si>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</si>
  <si>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</si>
  <si>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</si>
  <si>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</si>
  <si>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</si>
  <si>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</si>
  <si>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</si>
  <si>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</si>
  <si>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</si>
  <si>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</si>
  <si>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</si>
  <si>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</si>
  <si>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</si>
  <si>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</si>
  <si>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</si>
  <si>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</si>
  <si>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</si>
  <si>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</si>
  <si>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</si>
  <si>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</si>
  <si>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</si>
  <si>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</si>
  <si>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</si>
  <si>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</si>
  <si>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</si>
  <si>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</si>
  <si>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</si>
  <si>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</si>
  <si>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</si>
  <si>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</si>
  <si>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</si>
  <si>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</si>
  <si>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</si>
  <si>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</si>
  <si>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</si>
  <si>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</si>
  <si>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</si>
  <si>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</si>
  <si>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</si>
  <si>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</si>
  <si>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</si>
  <si>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</si>
  <si>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</si>
  <si>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</si>
  <si>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</si>
  <si>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</si>
  <si>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</si>
  <si>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</si>
  <si>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</si>
  <si>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</si>
  <si>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</si>
  <si>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</si>
  <si>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</si>
  <si>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</si>
  <si>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</si>
  <si>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</si>
  <si>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</si>
  <si>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</si>
  <si>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</si>
  <si>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</si>
  <si>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</si>
  <si>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</si>
  <si>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</si>
  <si>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</si>
  <si>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</si>
  <si>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</si>
  <si>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</si>
  <si>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</si>
  <si>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</si>
  <si>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</si>
  <si>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</si>
  <si>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</si>
  <si>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</si>
  <si>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</si>
  <si>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</si>
  <si>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</si>
  <si>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</si>
  <si>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</si>
  <si>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</si>
  <si>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</si>
  <si>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</si>
  <si>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</si>
  <si>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</si>
  <si>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</si>
  <si>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</si>
  <si>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</si>
  <si>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</si>
  <si>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</si>
  <si>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</si>
  <si>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</si>
  <si>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</si>
  <si>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</si>
  <si>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</si>
  <si>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</si>
  <si>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</si>
  <si>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</si>
  <si>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</si>
  <si>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</si>
  <si>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</si>
  <si>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</si>
  <si>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</si>
  <si>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</si>
  <si>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</si>
  <si>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</si>
  <si>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</si>
  <si>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</si>
  <si>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</si>
  <si>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</si>
  <si>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</si>
  <si>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</si>
  <si>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</si>
  <si>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</si>
  <si>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</si>
  <si>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</si>
  <si>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</si>
  <si>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</si>
  <si>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</si>
  <si>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</si>
  <si>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</si>
  <si>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</si>
  <si>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</si>
  <si>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</si>
  <si>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</si>
  <si>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</si>
  <si>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</si>
  <si>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</si>
  <si>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</si>
  <si>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</si>
  <si>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</si>
  <si>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</si>
  <si>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</si>
  <si>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</si>
  <si>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</si>
  <si>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</si>
  <si>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</si>
  <si>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</si>
  <si>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</si>
  <si>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</si>
  <si>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</si>
  <si>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</si>
  <si>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</si>
  <si>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</si>
  <si>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</si>
  <si>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</si>
  <si>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</si>
  <si>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</si>
  <si>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</si>
  <si>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</si>
  <si>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</si>
  <si>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</si>
  <si>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</si>
  <si>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</si>
  <si>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</si>
  <si>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</si>
  <si>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</si>
  <si>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</si>
  <si>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</si>
  <si>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</si>
  <si>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</si>
  <si>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</si>
  <si>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</si>
  <si>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</si>
  <si>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</si>
  <si>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</si>
  <si>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</si>
  <si>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</si>
  <si>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</si>
  <si>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</si>
  <si>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</si>
  <si>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</si>
  <si>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</si>
  <si>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</si>
  <si>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</si>
  <si>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</si>
  <si>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</si>
  <si>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</si>
  <si>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</si>
  <si>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</si>
  <si>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</si>
  <si>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</si>
  <si>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</si>
  <si>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</si>
  <si>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</si>
  <si>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</si>
  <si>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</si>
  <si>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</si>
  <si>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</si>
  <si>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</si>
  <si>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</si>
  <si>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</si>
  <si>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</si>
  <si>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</si>
  <si>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</si>
  <si>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</si>
  <si>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</si>
  <si>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</si>
  <si>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</si>
  <si>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</si>
  <si>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</si>
  <si>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</si>
  <si>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</si>
  <si>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</si>
  <si>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</si>
  <si>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</si>
  <si>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</si>
  <si>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</si>
  <si>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</si>
  <si>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</si>
  <si>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</si>
  <si>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</si>
  <si>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</si>
  <si>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</si>
  <si>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</si>
  <si>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</si>
  <si>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</si>
  <si>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</si>
  <si>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</si>
  <si>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</si>
  <si>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</si>
  <si>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</si>
  <si>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</si>
  <si>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</si>
  <si>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</si>
  <si>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</si>
  <si>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</si>
  <si>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</si>
  <si>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</si>
  <si>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</si>
  <si>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</si>
  <si>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</si>
  <si>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</si>
  <si>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</si>
  <si>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</si>
  <si>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</si>
  <si>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</si>
  <si>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</si>
  <si>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</si>
  <si>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</si>
  <si>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</si>
  <si>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</si>
  <si>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</si>
  <si>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</si>
  <si>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</si>
  <si>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</si>
  <si>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</si>
  <si>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</si>
  <si>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</si>
  <si>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</si>
  <si>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</si>
  <si>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</si>
  <si>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</si>
  <si>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</si>
  <si>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</si>
  <si>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</si>
  <si>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</si>
  <si>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</si>
  <si>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</si>
  <si>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</si>
  <si>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</si>
  <si>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</si>
  <si>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</si>
  <si>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</si>
  <si>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</si>
  <si>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</si>
  <si>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</si>
  <si>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</si>
  <si>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</si>
  <si>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</si>
  <si>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</si>
  <si>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</si>
  <si>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</si>
  <si>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</si>
  <si>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</si>
  <si>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</si>
  <si>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</si>
  <si>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</si>
  <si>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</si>
  <si>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</si>
  <si>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</si>
  <si>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</si>
  <si>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</si>
  <si>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</si>
  <si>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</si>
  <si>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</si>
  <si>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</si>
  <si>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</si>
  <si>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</si>
  <si>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</si>
  <si>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</si>
  <si>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</si>
  <si>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</si>
  <si>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</si>
  <si>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</si>
  <si>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</si>
  <si>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</si>
  <si>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</si>
  <si>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</si>
  <si>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</si>
  <si>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</si>
  <si>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</si>
  <si>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</si>
  <si>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</si>
  <si>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</si>
  <si>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</si>
  <si>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</si>
  <si>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</si>
  <si>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</si>
  <si>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</si>
  <si>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</si>
  <si>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</si>
  <si>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</si>
  <si>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</si>
  <si>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</si>
  <si>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</si>
  <si>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</si>
  <si>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</si>
  <si>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</si>
  <si>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</si>
  <si>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</si>
  <si>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</si>
  <si>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</si>
  <si>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</si>
  <si>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</si>
  <si>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</si>
  <si>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</si>
  <si>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</si>
  <si>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</si>
  <si>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</si>
  <si>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</si>
  <si>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</si>
  <si>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</si>
  <si>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</si>
  <si>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</si>
  <si>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</si>
  <si>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</si>
  <si>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</si>
  <si>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</si>
  <si>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</si>
  <si>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</si>
  <si>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</si>
  <si>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</si>
  <si>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</si>
  <si>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</si>
  <si>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</si>
  <si>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</si>
  <si>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</si>
  <si>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</si>
  <si>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</si>
  <si>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</si>
  <si>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</si>
  <si>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</si>
  <si>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</si>
  <si>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</si>
  <si>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</si>
  <si>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</si>
  <si>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</si>
  <si>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</si>
  <si>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</si>
  <si>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</si>
  <si>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</si>
  <si>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</si>
  <si>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</si>
  <si>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</si>
  <si>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</si>
  <si>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</si>
  <si>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</si>
  <si>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</si>
  <si>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</si>
  <si>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</si>
  <si>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</si>
  <si>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</si>
  <si>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</si>
  <si>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</si>
  <si>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</si>
  <si>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</si>
  <si>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</si>
  <si>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</si>
  <si>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</si>
  <si>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</si>
  <si>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</si>
  <si>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</si>
  <si>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</si>
  <si>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</si>
  <si>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</si>
  <si>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</si>
  <si>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</si>
  <si>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</si>
  <si>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</si>
  <si>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</si>
  <si>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</si>
  <si>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</si>
  <si>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</si>
  <si>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</si>
  <si>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</si>
  <si>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</si>
  <si>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</si>
  <si>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</si>
  <si>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</si>
  <si>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</si>
  <si>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</si>
  <si>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</si>
  <si>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</si>
  <si>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</si>
  <si>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</si>
  <si>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</si>
  <si>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</si>
  <si>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</si>
  <si>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</si>
  <si>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</si>
  <si>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</si>
  <si>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</si>
  <si>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</si>
  <si>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</si>
  <si>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</si>
  <si>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</si>
  <si>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</si>
  <si>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</si>
  <si>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</si>
  <si>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</si>
  <si>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</si>
  <si>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</si>
  <si>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</si>
  <si>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</si>
  <si>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</si>
  <si>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</si>
  <si>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</si>
  <si>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</si>
  <si>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</si>
  <si>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</si>
  <si>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</si>
  <si>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</si>
  <si>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</si>
  <si>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</si>
  <si>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</si>
  <si>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</si>
  <si>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</si>
  <si>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</si>
  <si>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</si>
  <si>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</si>
  <si>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</si>
  <si>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</si>
  <si>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</si>
  <si>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</si>
  <si>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</si>
  <si>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</si>
  <si>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</si>
  <si>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</si>
  <si>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</si>
  <si>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</si>
  <si>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</si>
  <si>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</si>
  <si>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</si>
  <si>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</si>
  <si>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</si>
  <si>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</si>
  <si>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</si>
  <si>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</si>
  <si>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</si>
  <si>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</si>
  <si>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</si>
  <si>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</si>
  <si>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</si>
  <si>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</si>
  <si>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</si>
  <si>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</si>
  <si>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</si>
  <si>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</si>
  <si>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</si>
  <si>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</si>
  <si>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</si>
  <si>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</si>
  <si>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</si>
  <si>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</si>
  <si>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</si>
  <si>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</si>
  <si>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</si>
  <si>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</si>
  <si>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</si>
  <si>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</si>
  <si>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</si>
  <si>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</si>
  <si>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</si>
  <si>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</si>
  <si>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</si>
  <si>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</si>
  <si>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</si>
  <si>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</si>
  <si>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</si>
  <si>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</si>
  <si>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</si>
  <si>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</si>
  <si>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</si>
  <si>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</si>
  <si>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</si>
  <si>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</si>
  <si>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</si>
  <si>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</si>
  <si>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</si>
  <si>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</si>
  <si>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</si>
  <si>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</si>
  <si>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</si>
  <si>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</si>
  <si>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</si>
  <si>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</si>
  <si>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</si>
  <si>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</si>
  <si>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</si>
  <si>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</si>
  <si>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</si>
  <si>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</si>
  <si>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</si>
  <si>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</si>
  <si>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</si>
  <si>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</si>
  <si>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</si>
  <si>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</si>
  <si>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</si>
  <si>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</si>
  <si>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</si>
  <si>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</si>
  <si>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</si>
  <si>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</si>
  <si>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</si>
  <si>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</si>
  <si>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</si>
  <si>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</si>
  <si>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</si>
  <si>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</si>
  <si>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</si>
  <si>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</si>
  <si>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</si>
  <si>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</si>
  <si>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</si>
  <si>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</si>
  <si>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</si>
  <si>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</si>
  <si>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</si>
  <si>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</si>
  <si>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</si>
  <si>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</si>
  <si>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</si>
  <si>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</si>
  <si>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</si>
  <si>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</si>
  <si>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</si>
  <si>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</si>
  <si>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</si>
  <si>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</si>
  <si>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</si>
  <si>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</si>
  <si>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</si>
  <si>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</si>
  <si>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</si>
  <si>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</si>
  <si>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</si>
  <si>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</si>
  <si>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</si>
  <si>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</si>
  <si>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</si>
  <si>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</si>
  <si>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</si>
  <si>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</si>
  <si>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</si>
  <si>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</si>
  <si>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</si>
  <si>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</si>
  <si>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</si>
  <si>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</si>
  <si>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</si>
  <si>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</si>
  <si>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</si>
  <si>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</si>
  <si>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</si>
  <si>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</si>
  <si>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</si>
  <si>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</si>
  <si>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</si>
  <si>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</si>
  <si>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</si>
  <si>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</si>
  <si>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</si>
  <si>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</si>
  <si>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</si>
  <si>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</si>
  <si>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</si>
  <si>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</si>
  <si>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</si>
  <si>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</si>
  <si>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</si>
  <si>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</si>
  <si>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</si>
  <si>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</si>
  <si>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</si>
  <si>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</si>
  <si>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</si>
  <si>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</si>
  <si>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</si>
  <si>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</si>
  <si>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</si>
  <si>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</si>
  <si>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</si>
  <si>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</si>
  <si>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</si>
  <si>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</si>
  <si>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</si>
  <si>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</si>
  <si>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</si>
  <si>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</si>
  <si>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</si>
  <si>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</si>
  <si>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</si>
  <si>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</si>
  <si>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</si>
  <si>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</si>
  <si>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</si>
  <si>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</si>
  <si>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</si>
  <si>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</si>
  <si>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</si>
  <si>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</si>
  <si>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</si>
  <si>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</si>
  <si>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</si>
  <si>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</si>
  <si>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</si>
  <si>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</si>
  <si>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</si>
  <si>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</si>
  <si>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</si>
  <si>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</si>
  <si>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</si>
  <si>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</si>
  <si>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</si>
  <si>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</si>
  <si>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</si>
  <si>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</si>
  <si>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</si>
  <si>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</si>
  <si>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</si>
  <si>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</si>
  <si>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</si>
  <si>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</si>
  <si>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</si>
  <si>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</si>
  <si>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</si>
  <si>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</si>
  <si>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</si>
  <si>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</si>
  <si>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</si>
  <si>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</si>
  <si>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</si>
  <si>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</si>
  <si>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</si>
  <si>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</si>
  <si>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</si>
  <si>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</si>
  <si>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</si>
  <si>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</si>
  <si>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</si>
  <si>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</si>
  <si>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</si>
  <si>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</si>
  <si>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</si>
  <si>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</si>
  <si>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</si>
  <si>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</si>
  <si>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</si>
  <si>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</si>
  <si>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</si>
  <si>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</si>
  <si>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</si>
  <si>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</si>
  <si>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</si>
  <si>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</si>
  <si>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</si>
  <si>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</si>
  <si>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</si>
  <si>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</si>
  <si>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</si>
  <si>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</si>
  <si>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</si>
  <si>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</si>
  <si>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</si>
  <si>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</si>
  <si>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</si>
  <si>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</si>
  <si>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</si>
  <si>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</si>
  <si>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</si>
  <si>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</si>
  <si>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</si>
  <si>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</si>
  <si>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</si>
  <si>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</si>
  <si>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</si>
  <si>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</si>
  <si>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</si>
  <si>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</si>
  <si>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</si>
  <si>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</si>
  <si>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</si>
  <si>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</si>
  <si>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</si>
  <si>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</si>
  <si>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</si>
  <si>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</si>
  <si>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</si>
  <si>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</si>
  <si>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</si>
  <si>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</si>
  <si>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</si>
  <si>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</si>
  <si>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</si>
  <si>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</si>
  <si>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</si>
  <si>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</si>
  <si>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</si>
  <si>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</si>
  <si>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</si>
  <si>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</si>
  <si>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</si>
  <si>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</si>
  <si>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</si>
  <si>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</si>
  <si>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</si>
  <si>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</si>
  <si>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</si>
  <si>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</si>
  <si>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</si>
  <si>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</si>
  <si>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</si>
  <si>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</si>
  <si>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</si>
  <si>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</si>
  <si>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</si>
  <si>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</si>
  <si>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</si>
  <si>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</si>
  <si>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</si>
  <si>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</si>
  <si>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</si>
  <si>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</si>
  <si>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</si>
  <si>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</si>
  <si>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</si>
  <si>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</si>
  <si>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</si>
  <si>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</si>
  <si>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</si>
  <si>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</si>
  <si>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</si>
  <si>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</si>
  <si>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</si>
  <si>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</si>
  <si>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</si>
  <si>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</si>
  <si>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</si>
  <si>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</si>
  <si>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</si>
  <si>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</si>
  <si>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</si>
  <si>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</si>
  <si>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</si>
  <si>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</si>
  <si>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</si>
  <si>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</si>
  <si>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</si>
  <si>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</si>
  <si>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</si>
  <si>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</si>
  <si>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</si>
  <si>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</si>
  <si>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</si>
  <si>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</si>
  <si>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</si>
  <si>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</si>
  <si>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</si>
  <si>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</si>
  <si>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</si>
  <si>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</si>
  <si>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</si>
  <si>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</si>
  <si>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</si>
  <si>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</si>
  <si>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</si>
  <si>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</si>
  <si>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</si>
  <si>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</si>
  <si>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</si>
  <si>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</si>
  <si>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</si>
  <si>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</si>
  <si>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</si>
  <si>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</si>
  <si>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</si>
  <si>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</si>
  <si>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</si>
  <si>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</si>
  <si>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</si>
  <si>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</si>
  <si>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</si>
  <si>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</si>
  <si>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</si>
  <si>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</si>
  <si>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</si>
  <si>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</si>
  <si>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</si>
  <si>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</si>
  <si>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</si>
  <si>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</si>
  <si>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</si>
  <si>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</si>
  <si>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</si>
  <si>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</si>
  <si>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</si>
  <si>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</si>
  <si>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</si>
  <si>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</si>
  <si>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</si>
  <si>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</si>
  <si>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</si>
  <si>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</si>
  <si>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</si>
  <si>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</si>
  <si>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</si>
  <si>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</si>
  <si>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</si>
  <si>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</si>
  <si>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</si>
  <si>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</si>
  <si>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</si>
  <si>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</si>
  <si>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</si>
  <si>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</si>
  <si>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</si>
  <si>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</si>
  <si>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</si>
  <si>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</si>
  <si>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</si>
  <si>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</si>
  <si>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</si>
  <si>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</si>
  <si>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</si>
  <si>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</si>
  <si>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</si>
  <si>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</si>
  <si>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</si>
  <si>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</si>
  <si>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</si>
  <si>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</si>
  <si>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</si>
  <si>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</si>
  <si>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</si>
  <si>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</si>
  <si>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</si>
  <si>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</si>
  <si>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</si>
  <si>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</si>
  <si>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</si>
  <si>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</si>
  <si>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</si>
  <si>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</si>
  <si>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</si>
  <si>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</si>
  <si>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</si>
  <si>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</si>
  <si>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</si>
  <si>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</si>
  <si>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</si>
  <si>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</si>
  <si>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</si>
  <si>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</si>
  <si>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</si>
  <si>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</si>
  <si>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</si>
  <si>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</si>
  <si>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</si>
  <si>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</si>
  <si>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</si>
  <si>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</si>
  <si>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</si>
  <si>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</si>
  <si>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</si>
  <si>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</si>
  <si>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</si>
  <si>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</si>
  <si>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</si>
  <si>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</si>
  <si>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</si>
  <si>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</si>
  <si>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</si>
  <si>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</si>
  <si>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</si>
  <si>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</si>
  <si>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</si>
  <si>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</si>
  <si>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</si>
  <si>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</si>
  <si>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</si>
  <si>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</si>
  <si>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</si>
  <si>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</si>
  <si>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</si>
  <si>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</si>
  <si>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</si>
  <si>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</si>
  <si>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</si>
  <si>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</si>
  <si>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</si>
  <si>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</si>
  <si>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</si>
  <si>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</si>
  <si>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</si>
  <si>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</si>
  <si>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</si>
  <si>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</si>
  <si>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</si>
  <si>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</si>
  <si>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</si>
  <si>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</si>
  <si>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</si>
  <si>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</si>
  <si>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</si>
  <si>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</si>
  <si>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</si>
  <si>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</si>
  <si>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</si>
  <si>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</si>
  <si>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</si>
  <si>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</si>
  <si>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</si>
  <si>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</si>
  <si>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</si>
  <si>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</si>
  <si>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</si>
  <si>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</si>
  <si>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</si>
  <si>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</si>
  <si>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</si>
  <si>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</si>
  <si>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</si>
  <si>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</si>
  <si>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</si>
  <si>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</si>
  <si>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</si>
  <si>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</si>
  <si>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</si>
  <si>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</si>
  <si>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</si>
  <si>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</si>
  <si>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</si>
  <si>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</si>
  <si>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</si>
  <si>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</si>
  <si>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</si>
  <si>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</si>
  <si>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</si>
  <si>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</si>
  <si>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</si>
  <si>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</si>
  <si>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</si>
  <si>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</si>
  <si>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</si>
  <si>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</si>
  <si>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</si>
  <si>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</si>
  <si>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</si>
  <si>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</si>
  <si>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</si>
  <si>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</si>
  <si>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</si>
  <si>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</si>
  <si>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</si>
  <si>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</si>
  <si>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</si>
  <si>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</si>
  <si>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</si>
  <si>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</si>
  <si>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</si>
  <si>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</si>
  <si>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</si>
  <si>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</si>
  <si>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</si>
  <si>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</si>
  <si>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</si>
  <si>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</si>
  <si>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</si>
  <si>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</si>
  <si>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</si>
  <si>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</si>
  <si>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</si>
  <si>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</si>
  <si>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</si>
  <si>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</si>
  <si>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</si>
  <si>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</si>
  <si>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</si>
  <si>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</si>
  <si>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</si>
  <si>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</si>
  <si>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</si>
  <si>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</si>
  <si>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</si>
  <si>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</si>
  <si>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</si>
  <si>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</si>
  <si>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</si>
  <si>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</si>
  <si>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</si>
  <si>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</si>
  <si>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</si>
  <si>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</si>
  <si>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</si>
  <si>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</si>
  <si>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</si>
  <si>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</si>
  <si>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</si>
  <si>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</si>
  <si>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</si>
  <si>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</si>
  <si>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</si>
  <si>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</si>
  <si>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</si>
  <si>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</si>
  <si>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</si>
  <si>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</si>
  <si>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</si>
  <si>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</si>
  <si>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</si>
  <si>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</si>
  <si>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</si>
  <si>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</si>
  <si>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</si>
  <si>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</si>
  <si>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</si>
  <si>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</si>
  <si>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</si>
  <si>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</si>
  <si>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</si>
  <si>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</si>
  <si>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</si>
  <si>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</si>
  <si>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</si>
  <si>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</si>
  <si>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</si>
  <si>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</si>
  <si>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</si>
  <si>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</si>
  <si>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</si>
  <si>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</si>
  <si>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</si>
  <si>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</si>
  <si>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</si>
  <si>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</si>
  <si>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</si>
  <si>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</si>
  <si>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</si>
  <si>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</si>
  <si>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</si>
  <si>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</si>
  <si>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</si>
  <si>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</si>
  <si>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</si>
  <si>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</si>
  <si>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</si>
  <si>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</si>
  <si>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</si>
  <si>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</si>
  <si>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</si>
  <si>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</si>
  <si>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</si>
  <si>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</si>
  <si>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</si>
  <si>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</si>
  <si>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</si>
  <si>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</si>
  <si>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</si>
  <si>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</si>
  <si>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</si>
  <si>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</si>
  <si>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</si>
  <si>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</si>
  <si>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</si>
  <si>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</si>
  <si>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</si>
  <si>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</si>
  <si>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</si>
  <si>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</si>
  <si>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</si>
  <si>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</si>
  <si>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</si>
  <si>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</si>
  <si>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</si>
  <si>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</si>
  <si>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</si>
  <si>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</si>
  <si>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</si>
  <si>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</si>
  <si>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</si>
  <si>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</si>
  <si>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</si>
  <si>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</si>
  <si>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</si>
  <si>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</si>
  <si>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</si>
  <si>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</si>
  <si>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</si>
  <si>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</si>
  <si>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</si>
  <si>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</si>
  <si>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</si>
  <si>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</si>
  <si>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</si>
  <si>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</si>
  <si>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</si>
  <si>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</si>
  <si>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</si>
  <si>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</si>
  <si>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</si>
  <si>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</si>
  <si>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</si>
  <si>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</si>
  <si>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</si>
  <si>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</si>
  <si>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</si>
  <si>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</si>
  <si>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</si>
  <si>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</si>
  <si>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</si>
  <si>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</si>
  <si>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</si>
  <si>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</si>
  <si>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</si>
  <si>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</si>
  <si>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</si>
  <si>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</si>
  <si>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</si>
  <si>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</si>
  <si>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</si>
  <si>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</si>
  <si>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</si>
  <si>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</si>
  <si>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</si>
  <si>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</si>
  <si>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</si>
  <si>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</si>
  <si>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</si>
  <si>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</si>
  <si>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</si>
  <si>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</si>
  <si>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</si>
  <si>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</si>
  <si>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</si>
  <si>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</si>
  <si>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</si>
  <si>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</si>
  <si>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</si>
  <si>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</si>
  <si>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</si>
  <si>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</si>
  <si>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</si>
  <si>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</si>
  <si>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</si>
  <si>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</si>
  <si>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</si>
  <si>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</si>
  <si>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</si>
  <si>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</si>
  <si>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</si>
  <si>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</si>
  <si>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</si>
  <si>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</si>
  <si>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</si>
  <si>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</si>
  <si>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</si>
  <si>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</si>
  <si>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</si>
  <si>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</si>
  <si>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</si>
  <si>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</si>
  <si>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</si>
  <si>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</si>
  <si>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</si>
  <si>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</si>
  <si>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</si>
  <si>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</si>
  <si>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</si>
  <si>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</si>
  <si>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</si>
  <si>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</si>
  <si>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</si>
  <si>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</si>
  <si>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</si>
  <si>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</si>
  <si>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</si>
  <si>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</si>
  <si>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</si>
  <si>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</si>
  <si>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</si>
  <si>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</si>
  <si>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</si>
  <si>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</si>
  <si>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</si>
  <si>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</si>
  <si>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</si>
  <si>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</si>
  <si>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</si>
  <si>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</si>
  <si>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</si>
  <si>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</si>
  <si>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</si>
  <si>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</si>
  <si>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</si>
  <si>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</si>
  <si>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</si>
  <si>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</si>
  <si>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</si>
  <si>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</si>
  <si>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</si>
  <si>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</si>
  <si>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</si>
  <si>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</si>
  <si>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</si>
  <si>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</si>
  <si>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</si>
  <si>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</si>
  <si>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</si>
  <si>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</si>
  <si>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</si>
  <si>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</si>
  <si>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</si>
  <si>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</si>
  <si>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</si>
  <si>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</si>
  <si>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</si>
  <si>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</si>
  <si>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</si>
  <si>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</si>
  <si>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</si>
  <si>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</si>
  <si>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</si>
  <si>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</si>
  <si>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</si>
  <si>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</si>
  <si>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</si>
  <si>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</si>
  <si>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</si>
  <si>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</si>
  <si>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</si>
  <si>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</si>
  <si>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</si>
  <si>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</si>
  <si>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</si>
  <si>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</si>
  <si>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</si>
  <si>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</si>
  <si>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</si>
  <si>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</si>
  <si>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</si>
  <si>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</si>
  <si>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</si>
  <si>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</si>
  <si>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</si>
  <si>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</si>
  <si>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</si>
  <si>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</si>
  <si>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</si>
  <si>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</si>
  <si>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</si>
  <si>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</si>
  <si>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</si>
  <si>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</si>
  <si>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</si>
  <si>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</si>
  <si>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</si>
  <si>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</si>
  <si>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</si>
  <si>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</si>
  <si>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</si>
  <si>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</si>
  <si>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</si>
  <si>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</si>
  <si>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</si>
  <si>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</si>
  <si>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</si>
  <si>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</si>
  <si>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</si>
  <si>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</si>
  <si>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</si>
  <si>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</si>
  <si>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</si>
  <si>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</si>
  <si>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</si>
  <si>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</si>
  <si>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</si>
  <si>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</si>
  <si>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</si>
  <si>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</si>
  <si>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</si>
  <si>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</si>
  <si>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</si>
  <si>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</si>
  <si>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</si>
  <si>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</si>
  <si>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</si>
  <si>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</si>
  <si>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</si>
  <si>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</si>
  <si>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</si>
  <si>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</si>
  <si>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</si>
  <si>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</si>
  <si>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</si>
  <si>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</si>
  <si>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</si>
  <si>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</si>
  <si>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</si>
  <si>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</si>
  <si>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</si>
  <si>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</si>
  <si>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</si>
  <si>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</si>
  <si>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</si>
  <si>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</si>
  <si>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</si>
  <si>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</si>
  <si>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</si>
  <si>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</si>
  <si>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</si>
  <si>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</si>
  <si>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</si>
  <si>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</si>
  <si>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</si>
  <si>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</si>
  <si>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</si>
  <si>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</si>
  <si>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</si>
  <si>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</si>
  <si>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</si>
  <si>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</si>
  <si>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</si>
  <si>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</si>
  <si>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</si>
  <si>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</si>
  <si>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</si>
  <si>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</si>
  <si>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</si>
  <si>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</si>
  <si>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</si>
  <si>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</si>
  <si>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</si>
  <si>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</si>
  <si>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</si>
  <si>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</si>
  <si>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</si>
  <si>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</si>
  <si>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</si>
  <si>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</si>
  <si>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</si>
  <si>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</si>
  <si>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</si>
  <si>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</si>
  <si>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</si>
  <si>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</si>
  <si>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</si>
  <si>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</si>
  <si>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</si>
  <si>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</si>
  <si>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</si>
  <si>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</si>
  <si>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</si>
  <si>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</si>
  <si>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</si>
  <si>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</si>
  <si>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</si>
  <si>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</si>
  <si>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</si>
  <si>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</si>
  <si>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</si>
  <si>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</si>
  <si>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</si>
  <si>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</si>
  <si>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</si>
  <si>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</si>
  <si>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</si>
  <si>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</si>
  <si>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</si>
  <si>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</si>
  <si>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</si>
  <si>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</si>
  <si>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</si>
  <si>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</si>
  <si>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</si>
  <si>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</si>
  <si>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</si>
  <si>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</si>
  <si>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</si>
  <si>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</si>
  <si>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</si>
  <si>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</si>
  <si>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</si>
  <si>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</si>
  <si>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</si>
  <si>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</si>
  <si>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</si>
  <si>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</si>
  <si>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</si>
  <si>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</si>
  <si>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</si>
  <si>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</si>
  <si>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</si>
  <si>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</si>
  <si>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</si>
  <si>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</si>
  <si>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</si>
  <si>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</si>
  <si>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</si>
  <si>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</si>
  <si>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</si>
  <si>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</si>
  <si>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</si>
  <si>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</si>
  <si>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</si>
  <si>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</si>
  <si>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</si>
  <si>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</si>
  <si>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</si>
  <si>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</si>
  <si>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</si>
  <si>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</si>
  <si>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</si>
  <si>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</si>
  <si>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</si>
  <si>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</si>
  <si>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</si>
  <si>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</si>
  <si>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</si>
  <si>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</si>
  <si>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</si>
  <si>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</si>
  <si>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</si>
  <si>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</si>
  <si>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</si>
  <si>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</si>
  <si>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</si>
  <si>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</si>
  <si>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</si>
  <si>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</si>
  <si>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</si>
  <si>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</si>
  <si>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</si>
  <si>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</si>
  <si>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</si>
  <si>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</si>
  <si>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</si>
  <si>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</si>
  <si>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</si>
  <si>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</si>
  <si>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</si>
  <si>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</si>
  <si>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</si>
  <si>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</si>
  <si>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</si>
  <si>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</si>
  <si>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</si>
  <si>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</si>
  <si>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</si>
  <si>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</si>
  <si>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</si>
  <si>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</si>
  <si>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</si>
  <si>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</si>
  <si>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</si>
  <si>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</si>
  <si>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</si>
  <si>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</si>
  <si>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</si>
  <si>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</si>
  <si>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</si>
  <si>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</si>
  <si>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</si>
  <si>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</si>
  <si>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</si>
  <si>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</si>
  <si>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</si>
  <si>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</si>
  <si>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</si>
  <si>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</si>
  <si>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</si>
  <si>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</si>
  <si>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</si>
  <si>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</si>
  <si>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</si>
  <si>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</si>
  <si>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</si>
  <si>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</si>
  <si>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</si>
  <si>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</si>
  <si>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</si>
  <si>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</si>
  <si>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</si>
  <si>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</si>
  <si>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</si>
  <si>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</si>
  <si>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</si>
  <si>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</si>
  <si>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</si>
  <si>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</si>
  <si>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</si>
  <si>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</si>
  <si>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</si>
  <si>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</si>
  <si>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</si>
  <si>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</si>
  <si>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</si>
  <si>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</si>
  <si>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</si>
  <si>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</si>
  <si>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</si>
  <si>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</si>
  <si>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</si>
  <si>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</si>
  <si>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</si>
  <si>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</si>
  <si>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</si>
  <si>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</si>
  <si>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</si>
  <si>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</si>
  <si>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</si>
  <si>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</si>
  <si>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</si>
  <si>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</si>
  <si>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</si>
  <si>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</si>
  <si>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</si>
  <si>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</si>
  <si>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</si>
  <si>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</si>
  <si>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</si>
  <si>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</si>
  <si>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</si>
  <si>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</si>
  <si>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</si>
  <si>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</si>
  <si>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</si>
  <si>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</si>
  <si>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</si>
  <si>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</si>
  <si>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</si>
  <si>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</si>
  <si>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</si>
  <si>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</si>
  <si>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</si>
  <si>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</si>
  <si>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</si>
  <si>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</si>
  <si>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</si>
  <si>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</si>
  <si>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</si>
  <si>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</si>
  <si>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</si>
  <si>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</si>
  <si>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</si>
  <si>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</si>
  <si>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</si>
  <si>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</si>
  <si>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</si>
  <si>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</si>
  <si>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</si>
  <si>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</si>
  <si>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</si>
  <si>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</si>
  <si>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</si>
  <si>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</si>
  <si>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</si>
  <si>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</si>
  <si>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</si>
  <si>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</si>
  <si>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</si>
  <si>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</si>
  <si>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</si>
  <si>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</si>
  <si>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</si>
  <si>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</si>
  <si>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</si>
  <si>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</si>
  <si>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</si>
  <si>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</si>
  <si>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</si>
  <si>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</si>
  <si>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</si>
  <si>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</si>
  <si>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</si>
  <si>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</si>
  <si>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</si>
  <si>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</si>
  <si>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</si>
  <si>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</si>
  <si>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</si>
  <si>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</si>
  <si>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</si>
  <si>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</si>
  <si>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</si>
  <si>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</si>
  <si>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</si>
  <si>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</si>
  <si>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</si>
  <si>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</si>
  <si>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</si>
  <si>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</si>
  <si>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</si>
  <si>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</si>
  <si>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</si>
  <si>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</si>
  <si>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</si>
  <si>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</si>
  <si>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</si>
  <si>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</si>
  <si>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</si>
  <si>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</si>
  <si>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</si>
  <si>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</si>
  <si>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</si>
  <si>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</si>
  <si>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</si>
  <si>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</si>
  <si>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</si>
  <si>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</si>
  <si>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</si>
  <si>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</si>
  <si>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</si>
  <si>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</si>
  <si>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</si>
  <si>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</si>
  <si>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</si>
  <si>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</si>
  <si>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</si>
  <si>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</si>
  <si>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</si>
  <si>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</si>
  <si>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</si>
  <si>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</si>
  <si>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</si>
  <si>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</si>
  <si>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</si>
  <si>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</si>
  <si>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</si>
  <si>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</si>
  <si>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</si>
  <si>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</si>
  <si>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</si>
  <si>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</si>
  <si>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</si>
  <si>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</si>
  <si>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</si>
  <si>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</si>
  <si>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</si>
  <si>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</si>
  <si>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</si>
  <si>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</si>
  <si>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</si>
  <si>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</si>
  <si>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</si>
  <si>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</si>
  <si>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</si>
  <si>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</si>
  <si>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</si>
  <si>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</si>
  <si>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</si>
  <si>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</si>
  <si>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</si>
  <si>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</si>
  <si>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</si>
  <si>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</si>
  <si>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</si>
  <si>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</si>
  <si>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</si>
  <si>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</si>
  <si>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</si>
  <si>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</si>
  <si>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</si>
  <si>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</si>
  <si>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</si>
  <si>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</si>
  <si>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</si>
  <si>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</si>
  <si>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</si>
  <si>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</si>
  <si>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</si>
  <si>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</si>
  <si>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</si>
  <si>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</si>
  <si>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</si>
  <si>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</si>
  <si>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</si>
  <si>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</si>
  <si>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</si>
  <si>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</si>
  <si>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</si>
  <si>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</si>
  <si>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</si>
  <si>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</si>
  <si>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</si>
  <si>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</si>
  <si>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</si>
  <si>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</si>
  <si>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</si>
  <si>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</si>
  <si>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</si>
  <si>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</si>
  <si>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</si>
  <si>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</si>
  <si>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</si>
  <si>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</si>
  <si>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</si>
  <si>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</si>
  <si>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</si>
  <si>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</si>
  <si>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</si>
  <si>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</si>
  <si>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</si>
  <si>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</si>
  <si>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</si>
  <si>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</si>
  <si>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</si>
  <si>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</si>
  <si>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</si>
  <si>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</si>
  <si>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</si>
  <si>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</si>
  <si>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</si>
  <si>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</si>
  <si>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</si>
  <si>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</si>
  <si>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</si>
  <si>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</si>
  <si>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</si>
  <si>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</si>
  <si>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</si>
  <si>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</si>
  <si>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</si>
  <si>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</si>
  <si>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</si>
  <si>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</si>
  <si>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</si>
  <si>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</si>
  <si>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</si>
  <si>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</si>
  <si>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</si>
  <si>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</si>
  <si>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</si>
  <si>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</si>
  <si>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</si>
  <si>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</si>
  <si>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</si>
  <si>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</si>
  <si>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</si>
  <si>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</si>
  <si>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</si>
  <si>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</si>
  <si>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</si>
  <si>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</si>
  <si>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</si>
  <si>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</si>
  <si>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</si>
  <si>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</si>
  <si>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</si>
  <si>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</si>
  <si>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</si>
  <si>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</si>
  <si>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</si>
  <si>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</si>
  <si>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</si>
  <si>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</si>
  <si>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</si>
  <si>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</si>
  <si>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</si>
  <si>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</si>
  <si>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</si>
  <si>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</si>
  <si>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</si>
  <si>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</si>
  <si>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</si>
  <si>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</si>
  <si>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</si>
  <si>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</si>
  <si>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</si>
  <si>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</si>
  <si>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</si>
  <si>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</si>
  <si>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</si>
  <si>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</si>
  <si>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</si>
  <si>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</si>
  <si>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</si>
  <si>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</si>
  <si>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</si>
  <si>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</si>
  <si>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</si>
  <si>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</si>
  <si>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</si>
  <si>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</si>
  <si>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</si>
  <si>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</si>
  <si>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</si>
  <si>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</si>
  <si>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</si>
  <si>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</si>
  <si>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</si>
  <si>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</si>
  <si>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</si>
  <si>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</si>
  <si>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</si>
  <si>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</si>
  <si>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</si>
  <si>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</si>
  <si>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</si>
  <si>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</si>
  <si>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</si>
  <si>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</si>
  <si>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</si>
  <si>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</si>
  <si>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</si>
  <si>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</si>
  <si>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</si>
  <si>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</si>
  <si>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</si>
  <si>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</si>
  <si>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</si>
  <si>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</si>
  <si>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</si>
  <si>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</si>
  <si>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</si>
  <si>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</si>
  <si>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</si>
  <si>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</si>
  <si>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</si>
  <si>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</si>
  <si>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</si>
  <si>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</si>
  <si>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</si>
  <si>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</si>
  <si>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</si>
  <si>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</si>
  <si>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</si>
  <si>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</si>
  <si>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</si>
  <si>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</si>
  <si>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</si>
  <si>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</si>
  <si>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</si>
  <si>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</si>
  <si>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</si>
  <si>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</si>
  <si>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</si>
  <si>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</si>
  <si>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</si>
  <si>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</si>
  <si>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</si>
  <si>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</si>
  <si>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</si>
  <si>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</si>
  <si>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</si>
  <si>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</si>
  <si>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</si>
  <si>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</si>
  <si>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</si>
  <si>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</si>
  <si>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</si>
  <si>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</si>
  <si>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</si>
  <si>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</si>
  <si>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</si>
  <si>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</si>
  <si>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</si>
  <si>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</si>
  <si>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</si>
  <si>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</si>
  <si>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</si>
  <si>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</si>
  <si>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</si>
  <si>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</si>
  <si>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</si>
  <si>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</si>
  <si>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</si>
  <si>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</si>
  <si>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</si>
  <si>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</si>
  <si>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</si>
  <si>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</si>
  <si>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</si>
  <si>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</si>
  <si>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</si>
  <si>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</si>
  <si>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</si>
  <si>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</si>
  <si>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</si>
  <si>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</si>
  <si>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</si>
  <si>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</si>
  <si>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</si>
  <si>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</si>
  <si>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</si>
  <si>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</si>
  <si>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</si>
  <si>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</si>
  <si>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</si>
  <si>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</si>
  <si>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</si>
  <si>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</si>
  <si>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</si>
  <si>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</si>
  <si>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</si>
  <si>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</si>
  <si>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</si>
  <si>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</si>
  <si>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</si>
  <si>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</si>
  <si>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</si>
  <si>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</si>
  <si>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</si>
  <si>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</si>
  <si>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</si>
  <si>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</si>
  <si>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</si>
  <si>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</si>
  <si>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</si>
  <si>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</si>
  <si>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</si>
  <si>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</si>
  <si>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</si>
  <si>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</si>
  <si>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</si>
  <si>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</si>
  <si>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</si>
  <si>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</si>
  <si>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</si>
  <si>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</si>
  <si>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</si>
  <si>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</si>
  <si>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</si>
  <si>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</si>
  <si>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</si>
  <si>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</si>
  <si>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</si>
  <si>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</si>
  <si>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</si>
  <si>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</si>
  <si>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</si>
  <si>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</si>
  <si>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</si>
  <si>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</si>
  <si>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</si>
  <si>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</si>
  <si>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</si>
  <si>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</si>
  <si>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</si>
  <si>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</si>
  <si>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</si>
  <si>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</si>
  <si>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</si>
  <si>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</si>
  <si>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</si>
  <si>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</si>
  <si>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</si>
  <si>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</si>
  <si>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</si>
  <si>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</si>
  <si>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</si>
  <si>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</si>
  <si>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</si>
  <si>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</si>
  <si>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</si>
  <si>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</si>
  <si>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</si>
  <si>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</si>
  <si>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</si>
  <si>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</si>
  <si>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</si>
  <si>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</si>
  <si>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</si>
  <si>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</si>
  <si>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</si>
  <si>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</si>
  <si>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</si>
  <si>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</si>
  <si>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</si>
  <si>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</si>
  <si>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</si>
  <si>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</si>
  <si>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</si>
  <si>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</si>
  <si>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</si>
  <si>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</si>
  <si>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</si>
  <si>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</si>
  <si>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</si>
  <si>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</si>
  <si>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</si>
  <si>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</si>
  <si>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</si>
  <si>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</si>
  <si>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</si>
  <si>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</si>
  <si>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</si>
  <si>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</si>
  <si>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</si>
  <si>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</si>
  <si>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</si>
  <si>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</si>
  <si>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</si>
  <si>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</si>
  <si>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</si>
  <si>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</si>
  <si>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</si>
  <si>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</si>
  <si>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</si>
  <si>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</si>
  <si>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</si>
  <si>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</si>
  <si>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</si>
  <si>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</si>
  <si>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</si>
  <si>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</si>
  <si>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</si>
  <si>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</si>
  <si>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</si>
  <si>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</si>
  <si>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</si>
  <si>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</si>
  <si>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</si>
  <si>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</si>
  <si>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</si>
  <si>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</si>
  <si>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</si>
  <si>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</si>
  <si>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</si>
  <si>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</si>
  <si>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</si>
  <si>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</si>
  <si>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</si>
  <si>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</si>
  <si>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</si>
  <si>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</si>
  <si>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</si>
  <si>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</si>
  <si>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</si>
  <si>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</si>
  <si>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</si>
  <si>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</si>
  <si>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</si>
  <si>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</si>
  <si>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</si>
  <si>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</si>
  <si>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</si>
  <si>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</si>
  <si>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</si>
  <si>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</si>
  <si>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</si>
  <si>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</si>
  <si>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</si>
  <si>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</si>
  <si>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</si>
  <si>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</si>
  <si>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</si>
  <si>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</si>
  <si>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</si>
  <si>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</si>
  <si>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</si>
  <si>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</si>
  <si>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</si>
  <si>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</si>
  <si>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</si>
  <si>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</si>
  <si>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</si>
  <si>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</si>
  <si>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</si>
  <si>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</si>
  <si>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</si>
  <si>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</si>
  <si>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</si>
  <si>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</si>
  <si>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</si>
  <si>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</si>
  <si>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</si>
  <si>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</si>
  <si>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</si>
  <si>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</si>
  <si>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</si>
  <si>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</si>
  <si>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</si>
  <si>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</si>
  <si>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</si>
  <si>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</si>
  <si>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</si>
  <si>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</si>
  <si>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</si>
  <si>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</si>
  <si>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</si>
  <si>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</si>
  <si>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</si>
  <si>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</si>
  <si>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</si>
  <si>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</si>
  <si>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</si>
  <si>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</si>
  <si>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</si>
  <si>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</si>
  <si>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</si>
  <si>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</si>
  <si>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</si>
  <si>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</si>
  <si>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</si>
  <si>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</si>
  <si>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</si>
  <si>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</si>
  <si>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</si>
  <si>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</si>
  <si>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</si>
  <si>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</si>
  <si>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</si>
  <si>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</si>
  <si>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</si>
  <si>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</si>
  <si>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</si>
  <si>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</si>
  <si>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</si>
  <si>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</si>
  <si>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</si>
  <si>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</si>
  <si>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</si>
  <si>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</si>
  <si>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</si>
  <si>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</si>
  <si>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</si>
  <si>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</si>
  <si>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</si>
  <si>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</si>
  <si>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</si>
  <si>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</si>
  <si>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</si>
  <si>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</si>
  <si>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</si>
  <si>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</si>
  <si>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</si>
  <si>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</si>
  <si>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</si>
  <si>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</si>
  <si>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</si>
  <si>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</si>
  <si>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</si>
  <si>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</si>
  <si>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</si>
  <si>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</si>
  <si>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</si>
  <si>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</si>
  <si>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</si>
  <si>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</si>
  <si>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</si>
  <si>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</si>
  <si>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</si>
  <si>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</si>
  <si>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</si>
  <si>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</si>
  <si>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</si>
  <si>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</si>
  <si>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</si>
  <si>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</si>
  <si>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</si>
  <si>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</si>
  <si>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</si>
  <si>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</si>
  <si>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</si>
  <si>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</si>
  <si>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</si>
  <si>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</si>
  <si>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</si>
  <si>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</si>
  <si>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</si>
  <si>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</si>
  <si>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</si>
  <si>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</si>
  <si>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</si>
  <si>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</si>
  <si>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</si>
  <si>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</si>
  <si>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</si>
  <si>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</si>
  <si>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</si>
  <si>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</si>
  <si>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</si>
  <si>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</si>
  <si>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</si>
  <si>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</si>
  <si>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</si>
  <si>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</si>
  <si>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</si>
  <si>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</si>
  <si>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</si>
  <si>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</si>
  <si>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</si>
  <si>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</si>
  <si>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</si>
  <si>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</si>
  <si>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</si>
  <si>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</si>
  <si>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</si>
  <si>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</si>
  <si>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</si>
  <si>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</si>
  <si>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</si>
  <si>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</si>
  <si>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</si>
  <si>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</si>
  <si>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</si>
  <si>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</si>
  <si>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</si>
  <si>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</si>
  <si>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</si>
  <si>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</si>
  <si>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</si>
  <si>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</si>
  <si>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</si>
  <si>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</si>
  <si>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</si>
  <si>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</si>
  <si>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</si>
  <si>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</si>
  <si>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</si>
  <si>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</si>
  <si>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</si>
  <si>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</si>
  <si>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</si>
  <si>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</si>
  <si>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</si>
  <si>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</si>
  <si>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</si>
  <si>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</si>
  <si>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</si>
  <si>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</si>
  <si>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</si>
  <si>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</si>
  <si>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</si>
  <si>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</si>
  <si>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</si>
  <si>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</si>
  <si>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</si>
  <si>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</si>
  <si>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</si>
  <si>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</si>
  <si>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</si>
  <si>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</si>
  <si>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</si>
  <si>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</si>
  <si>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</si>
  <si>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</si>
  <si>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</si>
  <si>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</si>
  <si>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</si>
  <si>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</si>
  <si>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</si>
  <si>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</si>
  <si>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</si>
  <si>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</si>
  <si>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</si>
  <si>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</si>
  <si>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</si>
  <si>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</si>
  <si>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</si>
  <si>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</si>
  <si>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</si>
  <si>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</si>
  <si>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</si>
  <si>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</si>
  <si>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</si>
  <si>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</si>
  <si>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</si>
  <si>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</si>
  <si>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</si>
  <si>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</si>
  <si>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</si>
  <si>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</si>
  <si>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</si>
  <si>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</si>
  <si>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</si>
  <si>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</si>
  <si>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</si>
  <si>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</si>
  <si>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</si>
  <si>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</si>
  <si>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</si>
  <si>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</si>
  <si>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</si>
  <si>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</si>
  <si>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</si>
  <si>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</si>
  <si>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</si>
  <si>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</si>
  <si>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</si>
  <si>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</si>
  <si>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</si>
  <si>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</si>
  <si>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</si>
  <si>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</si>
  <si>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</si>
  <si>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</si>
  <si>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</si>
  <si>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</si>
  <si>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</si>
  <si>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</si>
  <si>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</si>
  <si>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</si>
  <si>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</si>
  <si>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</si>
  <si>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</si>
  <si>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</si>
  <si>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</si>
  <si>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</si>
  <si>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</si>
  <si>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</si>
  <si>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</si>
  <si>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</si>
  <si>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</si>
  <si>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</si>
  <si>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</si>
  <si>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</si>
  <si>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</si>
  <si>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</si>
  <si>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</si>
  <si>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</si>
  <si>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</si>
  <si>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</si>
  <si>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</si>
  <si>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</si>
  <si>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</si>
  <si>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</si>
  <si>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</si>
  <si>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</si>
  <si>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</si>
  <si>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</si>
  <si>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</si>
  <si>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</si>
  <si>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</si>
  <si>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</si>
  <si>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</si>
  <si>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</si>
  <si>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</si>
  <si>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</si>
  <si>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</si>
  <si>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</si>
  <si>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</si>
  <si>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</si>
  <si>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</si>
  <si>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</si>
  <si>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</si>
  <si>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</si>
  <si>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</si>
  <si>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</si>
  <si>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</si>
  <si>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</si>
  <si>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</si>
  <si>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</si>
  <si>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</si>
  <si>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</si>
  <si>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</si>
  <si>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</si>
  <si>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</si>
  <si>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</si>
  <si>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</si>
  <si>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</si>
  <si>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</si>
  <si>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</si>
  <si>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</si>
  <si>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</si>
  <si>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</si>
  <si>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</si>
  <si>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</si>
  <si>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</si>
  <si>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</si>
  <si>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</si>
  <si>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</si>
  <si>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</si>
  <si>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</si>
  <si>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</si>
  <si>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</si>
  <si>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</si>
  <si>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</si>
  <si>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</si>
  <si>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</si>
  <si>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</si>
  <si>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</si>
  <si>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</si>
  <si>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</si>
  <si>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</si>
  <si>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</si>
  <si>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</si>
  <si>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</si>
  <si>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</si>
  <si>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</si>
  <si>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</si>
  <si>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</si>
  <si>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</si>
  <si>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</si>
  <si>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</si>
  <si>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</si>
  <si>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</si>
  <si>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</si>
  <si>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</si>
  <si>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</si>
  <si>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</si>
  <si>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</si>
  <si>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</si>
  <si>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</si>
  <si>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</si>
  <si>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</si>
  <si>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</si>
  <si>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</si>
  <si>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</si>
  <si>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</si>
  <si>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</si>
  <si>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</si>
  <si>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</si>
  <si>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</si>
  <si>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</si>
  <si>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</si>
  <si>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</si>
  <si>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</si>
  <si>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</si>
  <si>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</si>
  <si>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</si>
  <si>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</si>
  <si>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</si>
  <si>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</si>
  <si>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</si>
  <si>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</si>
  <si>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</si>
  <si>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</si>
  <si>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</si>
  <si>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</si>
  <si>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</si>
  <si>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</si>
  <si>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</si>
  <si>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</si>
  <si>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</si>
  <si>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</si>
  <si>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</si>
  <si>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</si>
  <si>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</si>
  <si>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</si>
  <si>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</si>
  <si>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</si>
  <si>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</si>
  <si>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</si>
  <si>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</si>
  <si>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</si>
  <si>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</si>
  <si>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</si>
  <si>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</si>
  <si>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</si>
  <si>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</si>
  <si>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</si>
  <si>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</si>
  <si>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</si>
  <si>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</si>
  <si>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</si>
  <si>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</si>
  <si>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</si>
  <si>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</si>
  <si>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</si>
  <si>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</si>
  <si>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</si>
  <si>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</si>
  <si>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</si>
  <si>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</si>
  <si>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</si>
  <si>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</si>
  <si>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</si>
  <si>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</si>
  <si>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</si>
  <si>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</si>
  <si>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</si>
  <si>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</si>
  <si>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</si>
  <si>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</si>
  <si>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</si>
  <si>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</si>
  <si>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</si>
  <si>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</si>
  <si>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</si>
  <si>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</si>
  <si>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</si>
  <si>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</si>
  <si>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</si>
  <si>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</si>
  <si>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</si>
  <si>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</si>
  <si>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</si>
  <si>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</si>
  <si>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</si>
  <si>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</si>
  <si>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</si>
  <si>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</si>
  <si>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</si>
  <si>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</si>
  <si>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</si>
  <si>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</si>
  <si>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</si>
  <si>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</si>
  <si>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</si>
  <si>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</si>
  <si>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</si>
  <si>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</si>
  <si>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</si>
  <si>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</si>
  <si>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</si>
  <si>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</si>
  <si>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</si>
  <si>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</si>
  <si>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</si>
  <si>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</si>
  <si>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</si>
  <si>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</si>
  <si>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</si>
  <si>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</si>
  <si>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</si>
  <si>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</si>
  <si>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</si>
  <si>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</si>
  <si>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</si>
  <si>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</si>
  <si>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</si>
  <si>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</si>
  <si>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</si>
  <si>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</si>
  <si>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</si>
  <si>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</si>
  <si>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</si>
  <si>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</si>
  <si>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</si>
  <si>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</si>
  <si>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</si>
  <si>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</si>
  <si>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</si>
  <si>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</si>
  <si>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</si>
  <si>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</si>
  <si>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</si>
  <si>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</si>
  <si>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</si>
  <si>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</si>
  <si>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</si>
  <si>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</si>
  <si>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</si>
  <si>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</si>
  <si>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</si>
  <si>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</si>
  <si>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</si>
  <si>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</si>
  <si>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</si>
  <si>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</si>
  <si>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</si>
  <si>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</si>
  <si>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</si>
  <si>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</si>
  <si>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</si>
  <si>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</si>
  <si>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</si>
  <si>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</si>
  <si>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</si>
  <si>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</si>
  <si>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</si>
  <si>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</si>
  <si>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</si>
  <si>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</si>
  <si>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</si>
  <si>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</si>
  <si>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</si>
  <si>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</si>
  <si>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</si>
  <si>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</si>
  <si>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</si>
  <si>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</si>
  <si>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</si>
  <si>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</si>
  <si>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</si>
  <si>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</si>
  <si>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</si>
  <si>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</si>
  <si>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</si>
  <si>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</si>
  <si>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</si>
  <si>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</si>
  <si>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</si>
  <si>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</si>
  <si>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</si>
  <si>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</si>
  <si>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</si>
  <si>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</si>
  <si>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</si>
  <si>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</si>
  <si>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</si>
  <si>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</si>
  <si>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</si>
  <si>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</si>
  <si>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</si>
  <si>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</si>
  <si>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</si>
  <si>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</si>
  <si>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</si>
  <si>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</si>
  <si>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</si>
  <si>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</si>
  <si>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</si>
  <si>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</si>
  <si>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</si>
  <si>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</si>
  <si>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</si>
  <si>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</si>
  <si>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</si>
  <si>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</si>
  <si>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</si>
  <si>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</si>
  <si>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</si>
  <si>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</si>
  <si>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</si>
  <si>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</si>
  <si>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</si>
  <si>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</si>
  <si>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</si>
  <si>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</si>
  <si>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</si>
  <si>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</si>
  <si>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</si>
  <si>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</si>
  <si>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</si>
  <si>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</si>
  <si>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</si>
  <si>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</si>
  <si>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</si>
  <si>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</si>
  <si>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</si>
  <si>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</si>
  <si>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</si>
  <si>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</si>
  <si>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</si>
  <si>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</si>
  <si>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</si>
  <si>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</si>
  <si>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</si>
  <si>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</si>
  <si>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</si>
  <si>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</si>
  <si>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</si>
  <si>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</si>
  <si>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</si>
  <si>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</si>
  <si>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</si>
  <si>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</si>
  <si>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</si>
  <si>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</si>
  <si>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</si>
  <si>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</si>
  <si>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</si>
  <si>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</si>
  <si>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</si>
  <si>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</si>
  <si>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</si>
  <si>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</si>
  <si>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</si>
  <si>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</si>
  <si>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</si>
  <si>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</si>
  <si>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</si>
  <si>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</si>
  <si>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</si>
  <si>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</si>
  <si>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</si>
  <si>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</si>
  <si>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</si>
  <si>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</si>
  <si>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</si>
  <si>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</si>
  <si>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</si>
  <si>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</si>
  <si>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</si>
  <si>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</si>
  <si>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</si>
  <si>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</si>
  <si>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</si>
  <si>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</si>
  <si>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</si>
  <si>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</si>
  <si>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</si>
  <si>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</si>
  <si>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</si>
  <si>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</si>
  <si>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</si>
  <si>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</si>
  <si>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</si>
  <si>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</si>
  <si>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</si>
  <si>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</si>
  <si>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</si>
  <si>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</si>
  <si>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</si>
  <si>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</si>
  <si>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</si>
  <si>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</si>
  <si>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</si>
  <si>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</si>
  <si>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</si>
  <si>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</si>
  <si>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</si>
  <si>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</si>
  <si>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</si>
  <si>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</si>
  <si>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</si>
  <si>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</si>
  <si>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</si>
  <si>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</si>
  <si>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</si>
  <si>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</si>
  <si>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</si>
  <si>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</si>
  <si>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</si>
  <si>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</si>
  <si>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</si>
  <si>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</si>
  <si>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</si>
  <si>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</si>
  <si>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</si>
  <si>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</si>
  <si>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</si>
  <si>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</si>
  <si>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</si>
  <si>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</si>
  <si>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</si>
  <si>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</si>
  <si>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</si>
  <si>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</si>
  <si>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</si>
  <si>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</si>
  <si>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</si>
  <si>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</si>
  <si>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</si>
  <si>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</si>
  <si>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</si>
  <si>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</si>
  <si>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</si>
  <si>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</si>
  <si>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</si>
  <si>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</si>
  <si>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</si>
  <si>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</si>
  <si>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</si>
  <si>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</si>
  <si>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</si>
  <si>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</si>
  <si>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</si>
  <si>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</si>
  <si>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</si>
  <si>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</si>
  <si>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</si>
  <si>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</si>
  <si>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</si>
  <si>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</si>
  <si>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</si>
  <si>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</si>
  <si>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</si>
  <si>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</si>
  <si>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</si>
  <si>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</si>
  <si>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</si>
  <si>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</si>
  <si>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</si>
  <si>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</si>
  <si>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</si>
  <si>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</si>
  <si>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</si>
  <si>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</si>
  <si>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</si>
  <si>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</si>
  <si>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</si>
  <si>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</si>
  <si>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</si>
  <si>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</si>
  <si>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</si>
  <si>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</si>
  <si>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</si>
  <si>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</si>
  <si>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</si>
  <si>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</si>
  <si>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</si>
  <si>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</si>
  <si>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</si>
  <si>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</si>
  <si>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</si>
  <si>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</si>
  <si>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</si>
  <si>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</si>
  <si>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</si>
  <si>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</si>
  <si>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</si>
  <si>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</si>
  <si>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</si>
  <si>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</si>
  <si>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</si>
  <si>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</si>
  <si>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</si>
  <si>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</si>
  <si>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</si>
  <si>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</si>
  <si>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</si>
  <si>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</si>
  <si>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</si>
  <si>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</si>
  <si>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</si>
  <si>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</si>
  <si>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</si>
  <si>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</si>
  <si>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</si>
  <si>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</si>
  <si>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</si>
  <si>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</si>
  <si>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</si>
  <si>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</si>
  <si>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</si>
  <si>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</si>
  <si>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</si>
  <si>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</si>
  <si>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</si>
  <si>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</si>
  <si>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</si>
  <si>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</si>
  <si>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</si>
  <si>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</si>
  <si>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</si>
  <si>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</si>
  <si>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</si>
  <si>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</si>
  <si>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</si>
  <si>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</si>
  <si>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</si>
  <si>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</si>
  <si>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</si>
  <si>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</si>
  <si>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</si>
  <si>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</si>
  <si>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</si>
  <si>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</si>
  <si>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</si>
  <si>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</si>
  <si>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</si>
  <si>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</si>
  <si>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</si>
  <si>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</si>
  <si>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</si>
  <si>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</si>
  <si>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</si>
  <si>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</si>
  <si>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</si>
  <si>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</si>
  <si>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</si>
  <si>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</si>
  <si>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</si>
  <si>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</si>
  <si>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</si>
  <si>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</si>
  <si>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</si>
  <si>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</si>
  <si>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</si>
  <si>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</si>
  <si>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</si>
  <si>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</si>
  <si>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</si>
  <si>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</si>
  <si>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</si>
  <si>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</si>
  <si>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</si>
  <si>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</si>
  <si>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</si>
  <si>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</si>
  <si>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</si>
  <si>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</si>
  <si>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</si>
  <si>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</si>
  <si>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</si>
  <si>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</si>
  <si>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</si>
  <si>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</si>
  <si>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</si>
  <si>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</si>
  <si>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</si>
  <si>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</si>
  <si>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</si>
  <si>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</si>
  <si>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</si>
  <si>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</si>
  <si>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</si>
  <si>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</si>
  <si>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</si>
  <si>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</si>
  <si>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</si>
  <si>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</si>
  <si>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</si>
  <si>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</si>
  <si>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</si>
  <si>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</si>
  <si>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</si>
  <si>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</si>
  <si>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</si>
  <si>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</si>
  <si>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</si>
  <si>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</si>
  <si>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</si>
  <si>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</si>
  <si>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</si>
  <si>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</si>
  <si>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</si>
  <si>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</si>
  <si>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</si>
  <si>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</si>
  <si>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</si>
  <si>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</si>
  <si>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</si>
  <si>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</si>
  <si>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</si>
  <si>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</si>
  <si>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</si>
  <si>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</si>
  <si>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</si>
  <si>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</si>
  <si>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</si>
  <si>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</si>
  <si>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</si>
  <si>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</si>
  <si>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</si>
  <si>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</si>
  <si>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</si>
  <si>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</si>
  <si>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</si>
  <si>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</si>
  <si>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</si>
  <si>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</si>
  <si>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</si>
  <si>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</si>
  <si>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</si>
  <si>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</si>
  <si>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</si>
  <si>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</si>
  <si>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</si>
  <si>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</si>
  <si>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</si>
  <si>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</si>
  <si>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</si>
  <si>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</si>
  <si>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</si>
  <si>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</si>
  <si>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</si>
  <si>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</si>
  <si>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</si>
  <si>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</si>
  <si>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</si>
  <si>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</si>
  <si>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</si>
  <si>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</si>
  <si>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</si>
  <si>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</si>
  <si>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</si>
  <si>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</si>
  <si>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</si>
  <si>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</si>
  <si>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</si>
  <si>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</si>
  <si>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</si>
  <si>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</si>
  <si>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</si>
  <si>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</si>
  <si>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</si>
  <si>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</si>
  <si>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</si>
  <si>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</si>
  <si>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</si>
  <si>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</si>
  <si>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</si>
  <si>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</si>
  <si>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</si>
  <si>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</si>
  <si>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</si>
  <si>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</si>
  <si>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</si>
  <si>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</si>
  <si>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</si>
  <si>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</si>
  <si>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</si>
  <si>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</si>
  <si>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</si>
  <si>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</si>
  <si>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</si>
  <si>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</si>
  <si>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</si>
  <si>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</si>
  <si>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</si>
  <si>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</si>
  <si>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</si>
  <si>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</si>
  <si>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</si>
  <si>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</si>
  <si>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</si>
  <si>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</si>
  <si>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</si>
  <si>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</si>
  <si>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</si>
  <si>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</si>
  <si>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</si>
  <si>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</si>
  <si>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</si>
  <si>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</si>
  <si>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</si>
  <si>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</si>
  <si>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</si>
  <si>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</si>
  <si>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</si>
  <si>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</si>
  <si>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</si>
  <si>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</si>
  <si>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</si>
  <si>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</si>
  <si>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</si>
  <si>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</si>
  <si>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</si>
  <si>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</si>
  <si>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</si>
  <si>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</si>
  <si>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</si>
  <si>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</si>
  <si>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</si>
  <si>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</si>
  <si>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</si>
  <si>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</si>
  <si>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</si>
  <si>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</si>
  <si>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</si>
  <si>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</si>
  <si>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</si>
  <si>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</si>
  <si>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</si>
  <si>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</si>
  <si>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</si>
  <si>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</si>
  <si>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</si>
  <si>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</si>
  <si>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</si>
  <si>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</si>
  <si>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</si>
  <si>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</si>
  <si>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</si>
  <si>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</si>
  <si>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</si>
  <si>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</si>
  <si>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</si>
  <si>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</si>
  <si>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</si>
  <si>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</si>
  <si>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</si>
  <si>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</si>
  <si>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</si>
  <si>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</si>
  <si>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</si>
  <si>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</si>
  <si>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</si>
  <si>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</si>
  <si>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</si>
  <si>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</si>
  <si>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</si>
  <si>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</si>
  <si>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</si>
  <si>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</si>
  <si>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</si>
  <si>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</si>
  <si>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</si>
  <si>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</si>
  <si>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</si>
  <si>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</si>
  <si>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</si>
  <si>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</si>
  <si>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</si>
  <si>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</si>
  <si>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</si>
  <si>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</si>
  <si>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</si>
  <si>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</si>
  <si>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</si>
  <si>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</si>
  <si>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</si>
  <si>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</si>
  <si>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</si>
  <si>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</si>
  <si>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</si>
  <si>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</si>
  <si>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</si>
  <si>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</si>
  <si>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</si>
  <si>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</si>
  <si>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</si>
  <si>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</si>
  <si>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</si>
  <si>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</si>
  <si>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</si>
  <si>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</si>
  <si>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</si>
  <si>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</si>
  <si>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</si>
  <si>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</si>
  <si>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</si>
  <si>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</si>
  <si>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</si>
  <si>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</si>
  <si>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</si>
  <si>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</si>
  <si>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</si>
  <si>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</si>
  <si>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</si>
  <si>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</si>
  <si>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</si>
  <si>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</si>
  <si>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</si>
  <si>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</si>
  <si>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</si>
  <si>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</si>
  <si>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</si>
  <si>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</si>
  <si>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</si>
  <si>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</si>
  <si>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</si>
  <si>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</si>
  <si>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</si>
  <si>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</si>
  <si>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</si>
  <si>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</si>
  <si>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</si>
  <si>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</si>
  <si>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</si>
  <si>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</si>
  <si>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</si>
  <si>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</si>
  <si>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</si>
  <si>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</si>
  <si>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</si>
  <si>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</si>
  <si>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</si>
  <si>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</si>
  <si>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</si>
  <si>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</si>
  <si>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</si>
  <si>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</si>
  <si>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</si>
  <si>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</si>
  <si>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</si>
  <si>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</si>
  <si>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</si>
  <si>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</si>
  <si>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</si>
  <si>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</si>
  <si>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</si>
  <si>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</si>
  <si>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</si>
  <si>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</si>
  <si>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</si>
  <si>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</si>
  <si>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</si>
  <si>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</si>
  <si>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</si>
  <si>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</si>
  <si>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</si>
  <si>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</si>
  <si>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</si>
  <si>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</si>
  <si>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</si>
  <si>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</si>
  <si>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</si>
  <si>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</si>
  <si>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</si>
  <si>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</si>
  <si>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</si>
  <si>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</si>
  <si>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</si>
  <si>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</si>
  <si>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</si>
  <si>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</si>
  <si>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</si>
  <si>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</si>
  <si>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</si>
  <si>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</si>
  <si>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</si>
  <si>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</si>
  <si>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</si>
  <si>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</si>
  <si>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</si>
  <si>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</si>
  <si>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</si>
  <si>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</si>
  <si>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</si>
  <si>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</si>
  <si>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</si>
  <si>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</si>
  <si>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</si>
  <si>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</si>
  <si>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</si>
  <si>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</si>
  <si>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</si>
  <si>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</si>
  <si>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</si>
  <si>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</si>
  <si>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</si>
  <si>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</si>
  <si>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</si>
  <si>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</si>
  <si>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</si>
  <si>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</si>
  <si>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</si>
  <si>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</si>
  <si>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</si>
  <si>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</si>
  <si>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</si>
  <si>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</si>
  <si>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</si>
  <si>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</si>
  <si>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</si>
  <si>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</si>
  <si>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</si>
  <si>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</si>
  <si>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</si>
  <si>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</si>
  <si>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</si>
  <si>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</si>
  <si>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</si>
  <si>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</si>
  <si>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</si>
  <si>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</si>
  <si>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</si>
  <si>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</si>
  <si>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</si>
  <si>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</si>
  <si>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</si>
  <si>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</si>
  <si>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</si>
  <si>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</si>
  <si>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</si>
  <si>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</si>
  <si>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</si>
  <si>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</si>
  <si>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</si>
  <si>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</si>
  <si>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</si>
  <si>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</si>
  <si>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</si>
  <si>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</si>
  <si>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</si>
  <si>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</si>
  <si>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</si>
  <si>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</si>
  <si>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</si>
  <si>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</si>
  <si>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</si>
  <si>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</si>
  <si>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</si>
  <si>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</si>
  <si>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</si>
  <si>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</si>
  <si>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</si>
  <si>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</si>
  <si>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</si>
  <si>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</si>
  <si>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</si>
  <si>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</si>
  <si>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</si>
  <si>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</si>
  <si>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</si>
  <si>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</si>
  <si>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</si>
  <si>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</si>
  <si>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</si>
  <si>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</si>
  <si>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</si>
  <si>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</si>
  <si>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</si>
  <si>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</si>
  <si>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</si>
  <si>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</si>
  <si>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</si>
  <si>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</si>
  <si>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</si>
  <si>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</si>
  <si>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</si>
  <si>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</si>
  <si>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</si>
  <si>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</si>
  <si>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</si>
  <si>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</si>
  <si>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</si>
  <si>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</si>
  <si>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</si>
  <si>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</si>
  <si>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</si>
  <si>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</si>
  <si>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</si>
  <si>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</si>
  <si>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</si>
  <si>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</si>
  <si>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</si>
  <si>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</si>
  <si>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</si>
  <si>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</si>
  <si>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</si>
  <si>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</si>
  <si>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</si>
  <si>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</si>
  <si>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</si>
  <si>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</si>
  <si>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</si>
  <si>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</si>
  <si>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</si>
  <si>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</si>
  <si>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</si>
  <si>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</si>
  <si>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</si>
  <si>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</si>
  <si>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</si>
  <si>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</si>
  <si>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</si>
  <si>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</si>
  <si>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</si>
  <si>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</si>
  <si>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</si>
  <si>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</si>
  <si>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</si>
  <si>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</si>
  <si>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</si>
  <si>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</si>
  <si>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</si>
  <si>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</si>
  <si>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</si>
  <si>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</si>
  <si>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</si>
  <si>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</si>
  <si>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</si>
  <si>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</si>
  <si>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</si>
  <si>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</si>
  <si>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</si>
  <si>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</si>
  <si>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</si>
  <si>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</si>
  <si>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</si>
  <si>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</si>
  <si>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</si>
  <si>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</si>
  <si>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</si>
  <si>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</si>
  <si>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</si>
  <si>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</si>
  <si>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</si>
  <si>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</si>
  <si>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</si>
  <si>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</si>
  <si>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</si>
  <si>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</si>
  <si>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</si>
  <si>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</si>
  <si>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</si>
  <si>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</si>
  <si>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</si>
  <si>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</si>
  <si>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</si>
  <si>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</si>
  <si>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</si>
  <si>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</si>
  <si>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</si>
  <si>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</si>
  <si>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</si>
  <si>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</si>
  <si>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</si>
  <si>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</si>
  <si>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</si>
  <si>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</si>
  <si>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</si>
  <si>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</si>
  <si>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</si>
  <si>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</si>
  <si>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</si>
  <si>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</si>
  <si>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</si>
  <si>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</si>
  <si>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</si>
  <si>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</si>
  <si>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</si>
  <si>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</si>
  <si>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</si>
  <si>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</si>
  <si>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</si>
  <si>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</si>
  <si>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</si>
  <si>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</si>
  <si>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</si>
  <si>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</si>
  <si>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</si>
  <si>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</si>
  <si>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</si>
  <si>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</si>
  <si>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</si>
  <si>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</si>
  <si>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</si>
  <si>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</si>
  <si>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</si>
  <si>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</si>
  <si>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</si>
  <si>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</si>
  <si>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</si>
  <si>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</si>
  <si>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</si>
  <si>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</si>
  <si>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</si>
  <si>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</si>
  <si>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</si>
  <si>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</si>
  <si>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</si>
  <si>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</si>
  <si>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</si>
  <si>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</si>
  <si>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</si>
  <si>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</si>
  <si>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</si>
  <si>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</si>
  <si>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</si>
  <si>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</si>
  <si>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</si>
  <si>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</si>
  <si>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</si>
  <si>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</si>
  <si>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</si>
  <si>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</si>
  <si>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</si>
  <si>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</si>
  <si>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</si>
  <si>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</si>
  <si>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</si>
  <si>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</si>
  <si>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</si>
  <si>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</si>
  <si>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</si>
  <si>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</si>
  <si>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</si>
  <si>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</si>
  <si>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</si>
  <si>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</si>
  <si>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</si>
  <si>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</si>
  <si>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</si>
  <si>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</si>
  <si>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</si>
  <si>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</si>
  <si>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</si>
  <si>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</si>
  <si>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</si>
  <si>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</si>
  <si>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</si>
  <si>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</si>
  <si>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</si>
  <si>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</si>
  <si>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</si>
  <si>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</si>
  <si>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</si>
  <si>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</si>
  <si>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</si>
  <si>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</si>
  <si>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</si>
  <si>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</si>
  <si>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</si>
  <si>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</si>
  <si>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</si>
  <si>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</si>
  <si>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</si>
  <si>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</si>
  <si>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</si>
  <si>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</si>
  <si>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</si>
  <si>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</si>
  <si>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</si>
  <si>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</si>
  <si>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</si>
  <si>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</si>
  <si>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</si>
  <si>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</si>
  <si>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</si>
  <si>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</si>
  <si>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</si>
  <si>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</si>
  <si>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</si>
  <si>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</si>
  <si>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</si>
  <si>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</si>
  <si>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</si>
  <si>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</si>
  <si>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</si>
  <si>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</si>
  <si>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</si>
  <si>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</si>
  <si>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</si>
  <si>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</si>
  <si>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</si>
  <si>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</si>
  <si>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</si>
  <si>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</si>
  <si>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</si>
  <si>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</si>
  <si>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</si>
  <si>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</si>
  <si>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</si>
  <si>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</si>
  <si>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</si>
  <si>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</si>
  <si>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</si>
  <si>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</si>
  <si>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</si>
  <si>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</si>
  <si>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</si>
  <si>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</si>
  <si>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</si>
  <si>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</si>
  <si>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</si>
  <si>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</si>
  <si>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</si>
  <si>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</si>
  <si>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</si>
  <si>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</si>
  <si>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</si>
  <si>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</si>
  <si>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</si>
  <si>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</si>
  <si>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</si>
  <si>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</si>
  <si>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</si>
  <si>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</si>
  <si>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</si>
  <si>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</si>
  <si>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</si>
  <si>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</si>
  <si>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</si>
  <si>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</si>
  <si>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</si>
  <si>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</si>
  <si>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</si>
  <si>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</si>
  <si>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</si>
  <si>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</si>
  <si>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</si>
  <si>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</si>
  <si>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</si>
  <si>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</si>
  <si>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</si>
  <si>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</si>
  <si>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</si>
  <si>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</si>
  <si>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</si>
  <si>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</si>
  <si>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</si>
  <si>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</si>
  <si>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</si>
  <si>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</si>
  <si>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</si>
  <si>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</si>
  <si>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</si>
  <si>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</si>
  <si>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</si>
  <si>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</si>
  <si>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</si>
  <si>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</si>
  <si>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</si>
  <si>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</si>
  <si>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</si>
  <si>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</si>
  <si>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</si>
  <si>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</si>
  <si>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</si>
  <si>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</si>
  <si>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</si>
  <si>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</si>
  <si>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</si>
  <si>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</si>
  <si>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</si>
  <si>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</si>
  <si>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</si>
  <si>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</si>
  <si>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</si>
  <si>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</si>
  <si>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</si>
  <si>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</si>
  <si>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</si>
  <si>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</si>
  <si>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</si>
  <si>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</si>
  <si>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</si>
  <si>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</si>
  <si>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</si>
  <si>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</si>
  <si>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</si>
  <si>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</si>
  <si>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</si>
  <si>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</si>
  <si>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</si>
  <si>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</si>
  <si>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</si>
  <si>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</si>
  <si>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</si>
  <si>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</si>
  <si>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</si>
  <si>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</si>
  <si>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</si>
  <si>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</si>
  <si>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</si>
  <si>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</si>
  <si>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</si>
  <si>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</si>
  <si>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</si>
  <si>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</si>
  <si>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</si>
  <si>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</si>
  <si>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</si>
  <si>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</si>
  <si>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</si>
  <si>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</si>
  <si>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</si>
  <si>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</si>
  <si>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</si>
  <si>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</si>
  <si>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</si>
  <si>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</si>
  <si>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</si>
  <si>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</si>
  <si>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</si>
  <si>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</si>
  <si>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</si>
  <si>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</si>
  <si>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</si>
  <si>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</si>
  <si>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</si>
  <si>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</si>
  <si>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</si>
  <si>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</si>
  <si>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</si>
  <si>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</si>
  <si>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</si>
  <si>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</si>
  <si>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</si>
  <si>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</si>
  <si>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</si>
  <si>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</si>
  <si>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</si>
  <si>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</si>
  <si>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</si>
  <si>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</si>
  <si>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</si>
  <si>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</si>
  <si>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</si>
  <si>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</si>
  <si>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</si>
  <si>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</si>
  <si>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</si>
  <si>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</si>
  <si>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</si>
  <si>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</si>
  <si>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</si>
  <si>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</si>
  <si>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</si>
  <si>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</si>
  <si>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</si>
  <si>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</si>
  <si>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</si>
  <si>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</si>
  <si>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</si>
  <si>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</si>
  <si>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</si>
  <si>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</si>
  <si>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</si>
  <si>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</si>
  <si>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</si>
  <si>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</si>
  <si>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</si>
  <si>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</si>
  <si>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</si>
  <si>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</si>
  <si>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</si>
  <si>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</si>
  <si>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</si>
  <si>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</si>
  <si>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</si>
  <si>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</si>
  <si>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</si>
  <si>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</si>
  <si>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</si>
  <si>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</si>
  <si>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</si>
  <si>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</si>
  <si>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</si>
  <si>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</si>
  <si>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</si>
  <si>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</si>
  <si>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</si>
  <si>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</si>
  <si>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</si>
  <si>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</si>
  <si>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</si>
  <si>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</si>
  <si>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</si>
  <si>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</si>
  <si>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</si>
  <si>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</si>
  <si>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</si>
  <si>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</si>
  <si>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</si>
  <si>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</si>
  <si>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</si>
  <si>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</si>
  <si>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</si>
  <si>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</si>
  <si>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</si>
  <si>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</si>
  <si>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</si>
  <si>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</si>
  <si>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</si>
  <si>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</si>
  <si>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</si>
  <si>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</si>
  <si>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</si>
  <si>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</si>
  <si>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</si>
  <si>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</si>
  <si>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</si>
  <si>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</si>
  <si>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</si>
  <si>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</si>
  <si>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</si>
  <si>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</si>
  <si>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</si>
  <si>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</si>
  <si>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</si>
  <si>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</si>
  <si>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</si>
  <si>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</si>
  <si>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</si>
  <si>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</si>
  <si>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</si>
  <si>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</si>
  <si>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</si>
  <si>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</si>
  <si>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</si>
  <si>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</si>
  <si>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</si>
  <si>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</si>
  <si>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</si>
  <si>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</si>
  <si>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</si>
  <si>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</si>
  <si>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</si>
  <si>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</si>
  <si>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</si>
  <si>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</si>
  <si>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</si>
  <si>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</si>
  <si>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</si>
  <si>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</si>
  <si>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</si>
  <si>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</si>
  <si>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</si>
  <si>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</si>
  <si>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</si>
  <si>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</si>
  <si>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</si>
  <si>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</si>
  <si>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</si>
  <si>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</si>
  <si>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</si>
  <si>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</si>
  <si>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</si>
  <si>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</si>
  <si>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</si>
  <si>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</si>
  <si>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</si>
  <si>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</si>
  <si>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</si>
  <si>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</si>
  <si>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</si>
  <si>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</si>
  <si>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</si>
  <si>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</si>
  <si>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</si>
  <si>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</si>
  <si>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</si>
  <si>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</si>
  <si>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</si>
  <si>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</si>
  <si>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</si>
  <si>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</si>
  <si>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</si>
  <si>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</si>
  <si>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</si>
  <si>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</si>
  <si>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</si>
  <si>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</si>
  <si>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</si>
  <si>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</si>
  <si>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</si>
  <si>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</si>
  <si>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</si>
  <si>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</si>
  <si>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</si>
  <si>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</si>
  <si>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</si>
  <si>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</si>
  <si>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</si>
  <si>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</si>
  <si>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</si>
  <si>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</si>
  <si>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</si>
  <si>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</si>
  <si>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</si>
  <si>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</si>
  <si>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</si>
  <si>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</si>
  <si>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</si>
  <si>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</si>
  <si>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</si>
  <si>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</si>
  <si>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</si>
  <si>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</si>
  <si>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</si>
  <si>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</si>
  <si>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</si>
  <si>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</si>
  <si>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</si>
  <si>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</si>
  <si>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</si>
  <si>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</si>
  <si>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</si>
  <si>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</si>
  <si>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</si>
  <si>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</si>
  <si>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</si>
  <si>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</si>
  <si>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</si>
  <si>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</si>
  <si>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</si>
  <si>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</si>
  <si>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</si>
  <si>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</si>
  <si>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</si>
  <si>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</si>
  <si>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</si>
  <si>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</si>
  <si>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</si>
  <si>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</si>
  <si>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</si>
  <si>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</si>
  <si>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</si>
  <si>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</si>
  <si>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</si>
  <si>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</si>
  <si>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</si>
  <si>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</si>
  <si>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</si>
  <si>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</si>
  <si>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</si>
  <si>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</si>
  <si>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</si>
  <si>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</si>
  <si>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</si>
  <si>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</si>
  <si>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</si>
  <si>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</si>
  <si>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</si>
  <si>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</si>
  <si>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</si>
  <si>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</si>
  <si>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</si>
  <si>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</si>
  <si>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</si>
  <si>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</si>
  <si>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</si>
  <si>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</si>
  <si>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</si>
  <si>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</si>
  <si>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</si>
  <si>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</si>
  <si>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</si>
  <si>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</si>
  <si>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</si>
  <si>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</si>
  <si>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</si>
  <si>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</si>
  <si>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</si>
  <si>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</si>
  <si>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</si>
  <si>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</si>
  <si>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</si>
  <si>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</si>
  <si>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</si>
  <si>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</si>
  <si>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</si>
  <si>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</si>
  <si>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</si>
  <si>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</si>
  <si>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</si>
  <si>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</si>
  <si>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</si>
  <si>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</si>
  <si>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</si>
  <si>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</si>
  <si>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</si>
  <si>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</si>
  <si>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</si>
  <si>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</si>
  <si>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</si>
  <si>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</si>
  <si>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</si>
  <si>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</si>
  <si>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</si>
  <si>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</si>
  <si>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</si>
  <si>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</si>
  <si>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</si>
  <si>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</si>
  <si>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</si>
  <si>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</si>
  <si>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</si>
  <si>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</si>
  <si>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</si>
  <si>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</si>
  <si>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</si>
  <si>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</si>
  <si>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</si>
  <si>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</si>
  <si>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</si>
  <si>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</si>
  <si>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</si>
  <si>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</si>
  <si>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</si>
  <si>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</si>
  <si>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</si>
  <si>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</si>
  <si>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</si>
  <si>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</si>
  <si>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</si>
  <si>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</si>
  <si>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</si>
  <si>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</si>
  <si>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</si>
  <si>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</si>
  <si>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</si>
  <si>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</si>
  <si>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</si>
  <si>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</si>
  <si>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</si>
  <si>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</si>
  <si>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</si>
  <si>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</si>
  <si>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</si>
  <si>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</si>
  <si>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</si>
  <si>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</si>
  <si>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</si>
  <si>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</si>
  <si>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</si>
  <si>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</si>
  <si>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</si>
  <si>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</si>
  <si>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</si>
  <si>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</si>
  <si>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</si>
  <si>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</si>
  <si>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</si>
  <si>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</si>
  <si>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</si>
  <si>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</si>
  <si>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</si>
  <si>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</si>
  <si>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</si>
  <si>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</si>
  <si>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</si>
  <si>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</si>
  <si>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</si>
  <si>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</si>
  <si>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</si>
  <si>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</si>
  <si>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</si>
  <si>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</si>
  <si>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</si>
  <si>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</si>
  <si>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</si>
  <si>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</si>
  <si>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</si>
  <si>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</si>
  <si>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</si>
  <si>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</si>
  <si>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</si>
  <si>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</si>
  <si>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</si>
  <si>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</si>
  <si>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</si>
  <si>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</si>
  <si>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</si>
  <si>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</si>
  <si>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</si>
  <si>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</si>
  <si>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</si>
  <si>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</si>
  <si>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</si>
  <si>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</si>
  <si>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</si>
  <si>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</si>
  <si>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</si>
  <si>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</si>
  <si>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</si>
  <si>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</si>
  <si>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</si>
  <si>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</si>
  <si>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</si>
  <si>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</si>
  <si>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</si>
  <si>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</si>
  <si>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</si>
  <si>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</si>
  <si>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</si>
  <si>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</si>
  <si>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</si>
  <si>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</si>
  <si>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</si>
  <si>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</si>
  <si>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</si>
  <si>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</si>
  <si>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</si>
  <si>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</si>
  <si>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</si>
  <si>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</si>
  <si>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</si>
  <si>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</si>
  <si>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</si>
  <si>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</si>
  <si>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</si>
  <si>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</si>
  <si>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</si>
  <si>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</si>
  <si>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</si>
  <si>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</si>
  <si>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</si>
  <si>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</si>
  <si>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</si>
  <si>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</si>
  <si>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</si>
  <si>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</si>
  <si>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</si>
  <si>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</si>
  <si>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</si>
  <si>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</si>
  <si>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</si>
  <si>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</si>
  <si>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</si>
  <si>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</si>
  <si>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</si>
  <si>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</si>
  <si>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</si>
  <si>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</si>
  <si>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</si>
  <si>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</si>
  <si>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</si>
  <si>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</si>
  <si>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</si>
  <si>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</si>
  <si>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</si>
  <si>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</si>
  <si>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</si>
  <si>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</si>
  <si>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</si>
  <si>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</si>
  <si>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</si>
  <si>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</si>
  <si>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</si>
  <si>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</si>
  <si>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</si>
  <si>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</si>
  <si>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</si>
  <si>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</si>
  <si>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</si>
  <si>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</si>
  <si>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</si>
  <si>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</si>
  <si>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</si>
  <si>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</si>
  <si>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</si>
  <si>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</si>
  <si>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</si>
  <si>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</si>
  <si>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</si>
  <si>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</si>
  <si>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</si>
  <si>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</si>
  <si>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</si>
  <si>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</si>
  <si>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</si>
  <si>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</si>
  <si>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</si>
  <si>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</si>
  <si>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</si>
  <si>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</si>
  <si>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</si>
  <si>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</si>
  <si>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</si>
  <si>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</si>
  <si>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</si>
  <si>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</si>
  <si>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</si>
  <si>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</si>
  <si>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</si>
  <si>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</si>
  <si>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</si>
  <si>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</si>
  <si>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</si>
  <si>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</si>
  <si>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</si>
  <si>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</si>
  <si>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</si>
  <si>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</si>
  <si>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</si>
  <si>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</si>
  <si>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</si>
  <si>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</si>
  <si>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</si>
  <si>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</si>
  <si>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</si>
  <si>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</si>
  <si>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</si>
  <si>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</si>
  <si>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</si>
  <si>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</si>
  <si>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</si>
  <si>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</si>
  <si>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</si>
  <si>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</si>
  <si>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</si>
  <si>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</si>
  <si>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</si>
  <si>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</si>
  <si>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</si>
  <si>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</si>
  <si>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</si>
  <si>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</si>
  <si>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</si>
  <si>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</si>
  <si>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</si>
  <si>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</si>
  <si>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</si>
  <si>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</si>
  <si>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</si>
  <si>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</si>
  <si>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</si>
  <si>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</si>
  <si>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</si>
  <si>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</si>
  <si>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</si>
  <si>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</si>
  <si>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</si>
  <si>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</si>
  <si>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</si>
  <si>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</si>
  <si>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</si>
  <si>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</si>
  <si>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</si>
  <si>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</si>
  <si>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</si>
  <si>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</si>
  <si>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</si>
  <si>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</si>
  <si>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</si>
  <si>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</si>
  <si>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</si>
  <si>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</si>
  <si>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</si>
  <si>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</si>
  <si>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</si>
  <si>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</si>
  <si>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</si>
  <si>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</si>
  <si>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</si>
  <si>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</si>
  <si>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</si>
  <si>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</si>
  <si>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</si>
  <si>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</si>
  <si>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</si>
  <si>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</si>
  <si>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</si>
  <si>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</si>
  <si>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</si>
  <si>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</si>
  <si>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</si>
  <si>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</si>
  <si>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</si>
  <si>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</si>
  <si>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</si>
  <si>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</si>
  <si>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</si>
  <si>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</si>
  <si>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</si>
  <si>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</si>
  <si>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</si>
  <si>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</si>
  <si>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</si>
  <si>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</si>
  <si>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</si>
  <si>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</si>
  <si>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</si>
  <si>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</si>
  <si>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</si>
  <si>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</si>
  <si>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</si>
  <si>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</si>
  <si>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</si>
  <si>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</si>
  <si>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</si>
  <si>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</si>
  <si>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</si>
  <si>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</si>
  <si>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</si>
  <si>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</si>
  <si>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</si>
  <si>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</si>
  <si>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</si>
  <si>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</si>
  <si>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</si>
  <si>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</si>
  <si>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</si>
  <si>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</si>
  <si>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</si>
  <si>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</si>
  <si>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</si>
  <si>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</si>
  <si>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</si>
  <si>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</si>
  <si>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</si>
  <si>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</si>
  <si>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</si>
  <si>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</si>
  <si>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</si>
  <si>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</si>
  <si>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</si>
  <si>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</si>
  <si>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</si>
  <si>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</si>
  <si>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</si>
  <si>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</si>
  <si>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</si>
  <si>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</si>
  <si>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</si>
  <si>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</si>
  <si>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</si>
  <si>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</si>
  <si>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</si>
  <si>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</si>
  <si>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</si>
  <si>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</si>
  <si>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</si>
  <si>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</si>
  <si>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</si>
  <si>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</si>
  <si>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</si>
  <si>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</si>
  <si>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</si>
  <si>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</si>
  <si>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</si>
  <si>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</si>
  <si>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</si>
  <si>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</si>
  <si>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</si>
  <si>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</si>
  <si>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</si>
  <si>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</si>
  <si>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</si>
  <si>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</si>
  <si>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</si>
  <si>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</si>
  <si>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</si>
  <si>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</si>
  <si>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</si>
  <si>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</si>
  <si>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</si>
  <si>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</si>
  <si>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</si>
  <si>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</si>
  <si>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</si>
  <si>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</si>
  <si>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</si>
  <si>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</si>
  <si>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</si>
  <si>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</si>
  <si>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</si>
  <si>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</si>
  <si>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</si>
  <si>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</si>
  <si>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</si>
  <si>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</si>
  <si>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</si>
  <si>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</si>
  <si>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</si>
  <si>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</si>
  <si>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</si>
  <si>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</si>
  <si>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</si>
  <si>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</si>
  <si>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</si>
  <si>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</si>
  <si>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</si>
  <si>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</si>
  <si>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</si>
  <si>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</si>
  <si>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</si>
  <si>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</si>
  <si>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</si>
  <si>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</si>
  <si>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</si>
  <si>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</si>
  <si>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</si>
  <si>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</si>
  <si>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</si>
  <si>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</si>
  <si>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</si>
  <si>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</si>
  <si>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</si>
  <si>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</si>
  <si>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</si>
  <si>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</si>
  <si>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</si>
  <si>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</si>
  <si>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</si>
  <si>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</si>
  <si>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</si>
  <si>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</si>
  <si>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</si>
  <si>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</si>
  <si>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</si>
  <si>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</si>
  <si>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</si>
  <si>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</si>
  <si>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</si>
  <si>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</si>
  <si>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</si>
  <si>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</si>
  <si>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</si>
  <si>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</si>
  <si>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</si>
  <si>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</si>
  <si>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</si>
  <si>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</si>
  <si>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</si>
  <si>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</si>
  <si>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</si>
  <si>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</si>
  <si>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</si>
  <si>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</si>
  <si>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</si>
  <si>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</si>
  <si>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</si>
  <si>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</si>
  <si>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</si>
  <si>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</si>
  <si>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</si>
  <si>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</si>
  <si>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</si>
  <si>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</si>
  <si>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</si>
  <si>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</si>
  <si>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</si>
  <si>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</si>
  <si>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</si>
  <si>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</si>
  <si>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</si>
  <si>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</si>
  <si>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</si>
  <si>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</si>
  <si>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</si>
  <si>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</si>
  <si>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</si>
  <si>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</si>
  <si>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</si>
  <si>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</si>
  <si>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</si>
  <si>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</si>
  <si>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</si>
  <si>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</si>
  <si>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</si>
  <si>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</si>
  <si>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</si>
  <si>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</si>
  <si>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</si>
  <si>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</si>
  <si>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</si>
  <si>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</si>
  <si>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</si>
  <si>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</si>
  <si>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</si>
  <si>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</si>
  <si>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</si>
  <si>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</si>
  <si>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</si>
  <si>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</si>
  <si>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</si>
  <si>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</si>
  <si>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</si>
  <si>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</si>
  <si>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</si>
  <si>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</si>
  <si>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</si>
  <si>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</si>
  <si>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</si>
  <si>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</si>
  <si>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</si>
  <si>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</si>
  <si>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</si>
  <si>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</si>
  <si>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</si>
  <si>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</si>
  <si>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</si>
  <si>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</si>
  <si>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</si>
  <si>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</si>
  <si>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</si>
  <si>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</si>
  <si>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</si>
  <si>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</si>
  <si>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</si>
  <si>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</si>
  <si>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</si>
  <si>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</si>
  <si>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</si>
  <si>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</si>
  <si>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</si>
  <si>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</si>
  <si>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</si>
  <si>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</si>
  <si>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</si>
  <si>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</si>
  <si>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</si>
  <si>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</si>
  <si>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</si>
  <si>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</si>
  <si>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</si>
  <si>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</si>
  <si>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</si>
  <si>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</si>
  <si>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</si>
  <si>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</si>
  <si>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</si>
  <si>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</si>
  <si>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</si>
  <si>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</si>
  <si>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</si>
  <si>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</si>
  <si>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</si>
  <si>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</si>
  <si>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</si>
  <si>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</si>
  <si>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</si>
  <si>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</si>
  <si>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</si>
  <si>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</si>
  <si>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</si>
  <si>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</si>
  <si>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</si>
  <si>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</si>
  <si>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</si>
  <si>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</si>
  <si>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</si>
  <si>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</si>
  <si>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</si>
  <si>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</si>
  <si>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</si>
  <si>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</si>
  <si>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</si>
  <si>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</si>
  <si>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</si>
  <si>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</si>
  <si>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</si>
  <si>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</si>
  <si>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</si>
  <si>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</si>
  <si>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</si>
  <si>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</si>
  <si>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</si>
  <si>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</si>
  <si>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</si>
  <si>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</si>
  <si>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</si>
  <si>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</si>
  <si>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</si>
  <si>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</si>
  <si>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</si>
  <si>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</si>
  <si>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</si>
  <si>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</si>
  <si>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</si>
  <si>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</si>
  <si>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</si>
  <si>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</si>
  <si>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</si>
  <si>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</si>
  <si>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</si>
  <si>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</si>
  <si>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</si>
  <si>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</si>
  <si>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</si>
  <si>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</si>
  <si>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</si>
  <si>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</si>
  <si>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</si>
  <si>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</si>
  <si>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</si>
  <si>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</si>
  <si>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</si>
  <si>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</si>
  <si>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</si>
  <si>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</si>
  <si>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</si>
  <si>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</si>
  <si>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</si>
  <si>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</si>
  <si>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</si>
  <si>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</si>
  <si>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</si>
  <si>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</si>
  <si>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</si>
  <si>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</si>
  <si>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</si>
  <si>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</si>
  <si>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</si>
  <si>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</si>
  <si>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</si>
  <si>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</si>
  <si>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</si>
  <si>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</si>
  <si>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</si>
  <si>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</si>
  <si>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</si>
  <si>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</si>
  <si>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</si>
  <si>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</si>
  <si>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</si>
  <si>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</si>
  <si>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</si>
  <si>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</si>
  <si>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</si>
  <si>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</si>
  <si>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</si>
  <si>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</si>
  <si>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</si>
  <si>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</si>
  <si>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</si>
  <si>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</si>
  <si>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</si>
  <si>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</si>
  <si>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</si>
  <si>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</si>
  <si>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</si>
  <si>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</si>
  <si>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</si>
  <si>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</si>
  <si>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</si>
  <si>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</si>
  <si>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</si>
  <si>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</si>
  <si>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</si>
  <si>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</si>
  <si>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</si>
  <si>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</si>
  <si>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</si>
  <si>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</si>
  <si>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</si>
  <si>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</si>
  <si>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</si>
  <si>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</si>
  <si>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</si>
  <si>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</si>
  <si>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</si>
  <si>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</si>
  <si>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</si>
  <si>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</si>
  <si>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</si>
  <si>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</si>
  <si>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</si>
  <si>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</si>
  <si>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</si>
  <si>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</si>
  <si>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</si>
  <si>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</si>
  <si>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</si>
  <si>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</si>
  <si>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</si>
  <si>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</si>
  <si>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</si>
  <si>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</si>
  <si>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</si>
  <si>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</si>
  <si>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</si>
  <si>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</si>
  <si>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</si>
  <si>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</si>
  <si>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</si>
  <si>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</si>
  <si>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</si>
  <si>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</si>
  <si>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</si>
  <si>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</si>
  <si>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</si>
  <si>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</si>
  <si>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</si>
  <si>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</si>
  <si>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</si>
  <si>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</si>
  <si>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</si>
  <si>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</si>
  <si>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</si>
  <si>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</si>
  <si>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</si>
  <si>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</si>
  <si>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</si>
  <si>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</si>
  <si>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</si>
  <si>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</si>
  <si>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</si>
  <si>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</si>
  <si>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</si>
  <si>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</si>
  <si>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</si>
  <si>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</si>
  <si>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</si>
  <si>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</si>
  <si>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</si>
  <si>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</si>
  <si>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</si>
  <si>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</si>
  <si>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</si>
  <si>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</si>
  <si>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</si>
  <si>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</si>
  <si>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</si>
  <si>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</si>
  <si>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</si>
  <si>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</si>
  <si>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</si>
  <si>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</si>
  <si>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</si>
  <si>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</si>
  <si>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</si>
  <si>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</si>
  <si>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</si>
  <si>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</si>
  <si>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</si>
  <si>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</si>
  <si>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</si>
  <si>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</si>
  <si>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</si>
  <si>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</si>
  <si>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</si>
  <si>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</si>
  <si>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</si>
  <si>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</si>
  <si>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</si>
  <si>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</si>
  <si>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</si>
  <si>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</si>
  <si>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</si>
  <si>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</si>
  <si>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</si>
  <si>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</si>
  <si>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</si>
  <si>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</si>
  <si>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</si>
  <si>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</si>
  <si>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</si>
  <si>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</si>
  <si>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</si>
  <si>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</si>
  <si>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</si>
  <si>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</si>
  <si>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</si>
  <si>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</si>
  <si>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</si>
  <si>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</si>
  <si>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</si>
  <si>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</si>
  <si>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</si>
  <si>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</si>
  <si>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</si>
  <si>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</si>
  <si>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</si>
  <si>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</si>
  <si>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</si>
  <si>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</si>
  <si>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</si>
  <si>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</si>
  <si>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</si>
  <si>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</si>
  <si>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</si>
  <si>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</si>
  <si>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</si>
  <si>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</si>
  <si>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</si>
  <si>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</si>
  <si>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</si>
  <si>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</si>
  <si>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</si>
  <si>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</si>
  <si>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</si>
  <si>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</si>
  <si>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</si>
  <si>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</si>
  <si>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</si>
  <si>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</si>
  <si>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</si>
  <si>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</si>
  <si>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</si>
  <si>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</si>
  <si>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</si>
  <si>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</si>
  <si>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</si>
  <si>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</si>
  <si>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</si>
  <si>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</si>
  <si>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</si>
  <si>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</si>
  <si>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</si>
  <si>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</si>
  <si>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</si>
  <si>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</si>
  <si>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</si>
  <si>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</si>
  <si>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</si>
  <si>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</si>
  <si>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</si>
  <si>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</si>
  <si>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</si>
  <si>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</si>
  <si>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</si>
  <si>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</si>
  <si>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</si>
  <si>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</si>
  <si>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</si>
  <si>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</si>
  <si>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</si>
  <si>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</si>
  <si>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</si>
  <si>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</si>
  <si>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</si>
  <si>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</si>
  <si>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</si>
  <si>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</si>
  <si>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</si>
  <si>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</si>
  <si>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</si>
  <si>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</si>
  <si>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</si>
  <si>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</si>
  <si>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</si>
  <si>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</si>
  <si>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</si>
  <si>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</si>
  <si>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</si>
  <si>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</si>
  <si>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</si>
  <si>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</si>
  <si>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</si>
  <si>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</si>
  <si>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</si>
  <si>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</si>
  <si>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</si>
  <si>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</si>
  <si>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</si>
  <si>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</si>
  <si>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</si>
  <si>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</si>
  <si>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</si>
  <si>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</si>
  <si>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</si>
  <si>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</si>
  <si>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</si>
  <si>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</si>
  <si>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</si>
  <si>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</si>
  <si>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</si>
  <si>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</si>
  <si>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</si>
  <si>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</si>
  <si>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</si>
  <si>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</si>
  <si>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</si>
  <si>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</si>
  <si>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</si>
  <si>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</si>
  <si>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</si>
  <si>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</si>
  <si>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</si>
  <si>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</si>
  <si>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</si>
  <si>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</si>
  <si>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</si>
  <si>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</si>
  <si>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</si>
  <si>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</si>
  <si>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</si>
  <si>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</si>
  <si>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</si>
  <si>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</si>
  <si>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</si>
  <si>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</si>
  <si>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</si>
  <si>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</si>
  <si>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</si>
  <si>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</si>
  <si>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</si>
  <si>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</si>
  <si>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</si>
  <si>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</si>
  <si>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</si>
  <si>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</si>
  <si>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</si>
  <si>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</si>
  <si>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</si>
  <si>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</si>
  <si>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</si>
  <si>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</si>
  <si>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</si>
  <si>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</si>
  <si>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</si>
  <si>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</si>
  <si>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</si>
  <si>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</si>
  <si>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</si>
  <si>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</si>
  <si>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</si>
  <si>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</si>
  <si>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</si>
  <si>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</si>
  <si>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</si>
  <si>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</si>
  <si>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</si>
  <si>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</si>
  <si>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</si>
  <si>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</si>
  <si>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</si>
  <si>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</si>
  <si>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</si>
  <si>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</si>
  <si>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</si>
  <si>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</si>
  <si>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</si>
  <si>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</si>
  <si>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</si>
  <si>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</si>
  <si>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</si>
  <si>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</si>
  <si>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</si>
  <si>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</si>
  <si>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</si>
  <si>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</si>
  <si>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</si>
  <si>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</si>
  <si>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</si>
  <si>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</si>
  <si>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</si>
  <si>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</si>
  <si>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</si>
  <si>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</si>
  <si>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</si>
  <si>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</si>
  <si>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</si>
  <si>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</si>
  <si>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</si>
  <si>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</si>
  <si>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</si>
  <si>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</si>
  <si>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</si>
  <si>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</si>
  <si>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</si>
  <si>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</si>
  <si>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</si>
  <si>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</si>
  <si>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</si>
  <si>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</si>
  <si>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</si>
  <si>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</si>
  <si>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</si>
  <si>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</si>
  <si>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</si>
  <si>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</si>
  <si>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</si>
  <si>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</si>
  <si>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</si>
  <si>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</si>
  <si>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</si>
  <si>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</si>
  <si>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</si>
  <si>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</si>
  <si>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</si>
  <si>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</si>
  <si>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</si>
  <si>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</si>
  <si>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</si>
  <si>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</si>
  <si>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</si>
  <si>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</si>
  <si>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</si>
  <si>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</si>
  <si>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</si>
  <si>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</si>
  <si>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</si>
  <si>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</si>
  <si>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</si>
  <si>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</si>
  <si>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</si>
  <si>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</si>
  <si>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</si>
  <si>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</si>
  <si>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</si>
  <si>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</si>
  <si>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</si>
  <si>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</si>
  <si>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</si>
  <si>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</si>
  <si>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</si>
  <si>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</si>
  <si>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</si>
  <si>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</si>
  <si>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</si>
  <si>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</si>
  <si>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</si>
  <si>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</si>
  <si>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</si>
  <si>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</si>
  <si>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</si>
  <si>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</si>
  <si>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</si>
  <si>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</si>
  <si>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</si>
  <si>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</si>
  <si>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</si>
  <si>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</si>
  <si>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</si>
  <si>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</si>
  <si>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</si>
  <si>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</si>
  <si>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</si>
  <si>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</si>
  <si>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</si>
  <si>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</si>
  <si>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</si>
  <si>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</si>
  <si>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</si>
  <si>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</si>
  <si>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</si>
  <si>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</si>
  <si>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</si>
  <si>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</si>
  <si>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</si>
  <si>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</si>
  <si>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</si>
  <si>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</si>
  <si>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</si>
  <si>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</si>
  <si>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</si>
  <si>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</si>
  <si>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</si>
  <si>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</si>
  <si>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</si>
  <si>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</si>
  <si>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</si>
  <si>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</si>
  <si>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</si>
  <si>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</si>
  <si>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</si>
  <si>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</si>
  <si>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</si>
  <si>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</si>
  <si>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</si>
  <si>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</si>
  <si>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</si>
  <si>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</si>
  <si>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</si>
  <si>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</si>
  <si>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</si>
  <si>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</si>
  <si>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</si>
  <si>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</si>
  <si>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</si>
  <si>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</si>
  <si>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</si>
  <si>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</si>
  <si>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</si>
  <si>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</si>
  <si>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</si>
  <si>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</si>
  <si>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</si>
  <si>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</si>
  <si>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</si>
  <si>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</si>
  <si>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</si>
  <si>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</si>
  <si>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</si>
  <si>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</si>
  <si>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</si>
  <si>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</si>
  <si>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</si>
  <si>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</si>
  <si>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</si>
  <si>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</si>
  <si>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</si>
  <si>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</si>
  <si>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</si>
  <si>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</si>
  <si>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</si>
  <si>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</si>
  <si>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</si>
  <si>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</si>
  <si>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</si>
  <si>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</si>
  <si>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</si>
  <si>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</si>
  <si>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</si>
  <si>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</si>
  <si>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</si>
  <si>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</si>
  <si>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</si>
  <si>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</si>
  <si>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</si>
  <si>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</si>
  <si>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</si>
  <si>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</si>
  <si>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</si>
  <si>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</si>
  <si>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</si>
  <si>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</si>
  <si>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</si>
  <si>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</si>
  <si>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</si>
  <si>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</si>
  <si>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</si>
  <si>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</si>
  <si>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</si>
  <si>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</si>
  <si>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</si>
  <si>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</si>
  <si>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</si>
  <si>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</si>
  <si>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</si>
  <si>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</si>
  <si>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</si>
  <si>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</si>
  <si>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</si>
  <si>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</si>
  <si>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</si>
  <si>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</si>
  <si>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</si>
  <si>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</si>
  <si>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</si>
  <si>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</si>
  <si>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</si>
  <si>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</si>
  <si>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</si>
  <si>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</si>
  <si>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</si>
  <si>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</si>
  <si>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</si>
  <si>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</si>
  <si>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</si>
  <si>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</si>
  <si>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</si>
  <si>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</si>
  <si>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</si>
  <si>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</si>
  <si>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</si>
  <si>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</si>
  <si>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</si>
  <si>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</si>
  <si>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</si>
  <si>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</si>
  <si>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</si>
  <si>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</si>
  <si>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</si>
  <si>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</si>
  <si>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</si>
  <si>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</si>
  <si>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</si>
  <si>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</si>
  <si>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</si>
  <si>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</si>
  <si>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</si>
  <si>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</si>
  <si>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</si>
  <si>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</si>
  <si>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</si>
  <si>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</si>
  <si>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</si>
  <si>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</si>
  <si>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</si>
  <si>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</si>
  <si>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</si>
  <si>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</si>
  <si>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</si>
  <si>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</si>
  <si>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</si>
  <si>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</si>
  <si>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</si>
  <si>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</si>
  <si>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</si>
  <si>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</si>
  <si>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</si>
  <si>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</si>
  <si>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</si>
  <si>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</si>
  <si>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</si>
  <si>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</si>
  <si>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</si>
  <si>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</si>
  <si>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</si>
  <si>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</si>
  <si>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</si>
  <si>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</si>
  <si>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</si>
  <si>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</si>
  <si>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</si>
  <si>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</si>
  <si>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</si>
  <si>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</si>
  <si>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</si>
  <si>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</si>
  <si>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</si>
  <si>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</si>
  <si>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</si>
  <si>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</si>
  <si>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</si>
  <si>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</si>
  <si>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</si>
  <si>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</si>
  <si>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</si>
  <si>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</si>
  <si>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</si>
  <si>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</si>
  <si>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</si>
  <si>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</si>
  <si>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</si>
  <si>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</si>
  <si>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</si>
  <si>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</si>
  <si>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</si>
  <si>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</si>
  <si>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</si>
  <si>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</si>
  <si>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</si>
  <si>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</si>
  <si>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</si>
  <si>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</si>
  <si>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</si>
  <si>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</si>
  <si>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</si>
  <si>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</si>
  <si>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</si>
  <si>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</si>
  <si>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</si>
  <si>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</si>
  <si>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</si>
  <si>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</si>
  <si>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</si>
  <si>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</si>
  <si>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</si>
  <si>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</si>
  <si>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</si>
  <si>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</si>
  <si>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</si>
  <si>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</si>
  <si>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</si>
  <si>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</si>
  <si>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</si>
  <si>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</si>
  <si>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</si>
  <si>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</si>
  <si>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</si>
  <si>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</si>
  <si>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</si>
  <si>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</si>
  <si>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</si>
  <si>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</si>
  <si>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</si>
  <si>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</si>
  <si>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</si>
  <si>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</si>
  <si>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</si>
  <si>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</si>
  <si>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</si>
  <si>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</si>
  <si>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</si>
  <si>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</si>
  <si>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</si>
  <si>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</si>
  <si>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</si>
  <si>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</si>
  <si>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</si>
  <si>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</si>
  <si>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</si>
  <si>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</si>
  <si>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</si>
  <si>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</si>
  <si>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</si>
  <si>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</si>
  <si>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</si>
  <si>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</si>
  <si>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</si>
  <si>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</si>
  <si>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</si>
  <si>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</si>
  <si>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</si>
  <si>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</si>
  <si>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</si>
  <si>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</si>
  <si>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</si>
  <si>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</si>
  <si>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</si>
  <si>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</si>
  <si>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</si>
  <si>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</si>
  <si>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</si>
  <si>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</si>
  <si>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</si>
  <si>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</si>
  <si>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</si>
  <si>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</si>
  <si>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</si>
  <si>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</si>
  <si>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</si>
  <si>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</si>
  <si>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</si>
  <si>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</si>
  <si>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</si>
  <si>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</si>
  <si>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</si>
  <si>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</si>
  <si>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</si>
  <si>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</si>
  <si>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</si>
  <si>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</si>
  <si>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</si>
  <si>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</si>
  <si>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</si>
  <si>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</si>
  <si>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</si>
  <si>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</si>
  <si>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</si>
  <si>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</si>
  <si>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</si>
  <si>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</si>
  <si>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</si>
  <si>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</si>
  <si>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</si>
  <si>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</si>
  <si>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</si>
  <si>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</si>
  <si>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</si>
  <si>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</si>
  <si>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</si>
  <si>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</si>
  <si>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</si>
  <si>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</si>
  <si>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</si>
  <si>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</si>
  <si>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</si>
  <si>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</si>
  <si>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</si>
  <si>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</si>
  <si>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</si>
  <si>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</si>
  <si>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</si>
  <si>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</si>
  <si>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</si>
  <si>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</si>
  <si>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</si>
  <si>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</si>
  <si>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</si>
  <si>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</si>
  <si>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</si>
  <si>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</si>
  <si>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</si>
  <si>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</si>
  <si>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</si>
  <si>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</si>
  <si>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</si>
  <si>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</si>
  <si>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</si>
  <si>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</si>
  <si>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</si>
  <si>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</si>
  <si>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</si>
  <si>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</si>
  <si>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</si>
  <si>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</si>
  <si>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</si>
  <si>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</si>
  <si>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</si>
  <si>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</si>
  <si>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</si>
  <si>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</si>
  <si>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</si>
  <si>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</si>
  <si>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</si>
  <si>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</si>
  <si>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</si>
  <si>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</si>
  <si>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</si>
  <si>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</si>
  <si>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</si>
  <si>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</si>
  <si>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</si>
  <si>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</si>
  <si>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</si>
  <si>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</si>
  <si>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</si>
  <si>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</si>
  <si>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</si>
  <si>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</si>
  <si>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</si>
  <si>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</si>
  <si>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</si>
  <si>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</si>
  <si>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</si>
  <si>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</si>
  <si>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</si>
  <si>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</si>
  <si>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</si>
  <si>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</si>
  <si>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</si>
  <si>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</si>
  <si>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</si>
  <si>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</si>
  <si>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</si>
  <si>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</si>
  <si>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</si>
  <si>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</si>
  <si>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</si>
  <si>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</si>
  <si>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</si>
  <si>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</si>
  <si>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</si>
  <si>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</si>
  <si>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</si>
  <si>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</si>
  <si>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</si>
  <si>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</si>
  <si>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</si>
  <si>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</si>
  <si>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</si>
  <si>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</si>
  <si>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</si>
  <si>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</si>
  <si>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</si>
  <si>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</si>
  <si>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</si>
  <si>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</si>
  <si>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</si>
  <si>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</si>
  <si>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</si>
  <si>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</si>
  <si>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</si>
  <si>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</si>
  <si>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</si>
  <si>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</si>
  <si>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</si>
  <si>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</si>
  <si>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</si>
  <si>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</si>
  <si>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</si>
  <si>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</si>
  <si>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</si>
  <si>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</si>
  <si>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</si>
  <si>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</si>
  <si>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</si>
  <si>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</si>
  <si>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</si>
  <si>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</si>
  <si>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</si>
  <si>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</si>
  <si>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</si>
  <si>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</si>
  <si>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</si>
  <si>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</si>
  <si>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</si>
  <si>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</si>
  <si>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</si>
  <si>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</si>
  <si>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</si>
  <si>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</si>
  <si>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</si>
  <si>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</si>
  <si>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</si>
  <si>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</si>
  <si>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</si>
  <si>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</si>
  <si>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</si>
  <si>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</si>
  <si>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</si>
  <si>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</si>
  <si>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</si>
  <si>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</si>
  <si>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</si>
  <si>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</si>
  <si>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</si>
  <si>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</si>
  <si>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</si>
  <si>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</si>
  <si>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</si>
  <si>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</si>
  <si>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</si>
  <si>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</si>
  <si>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</si>
  <si>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</si>
  <si>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</si>
  <si>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</si>
  <si>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</si>
  <si>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</si>
  <si>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</si>
  <si>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</si>
  <si>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</si>
  <si>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</si>
  <si>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</si>
  <si>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</si>
  <si>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</si>
  <si>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</si>
  <si>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</si>
  <si>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</si>
  <si>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</si>
  <si>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</si>
  <si>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</si>
  <si>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</si>
  <si>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</si>
  <si>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</si>
  <si>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</si>
  <si>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</si>
  <si>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</si>
  <si>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</si>
  <si>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</si>
  <si>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</si>
  <si>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</si>
  <si>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</si>
  <si>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</si>
  <si>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</si>
  <si>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</si>
  <si>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</si>
  <si>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</si>
  <si>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</si>
  <si>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</si>
  <si>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</si>
  <si>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</si>
  <si>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</si>
  <si>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</si>
  <si>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</si>
  <si>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</si>
  <si>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</si>
  <si>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</si>
  <si>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</si>
  <si>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</si>
  <si>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</si>
  <si>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</si>
  <si>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</si>
  <si>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</si>
  <si>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</si>
  <si>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</si>
  <si>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</si>
  <si>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</si>
  <si>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</si>
  <si>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</si>
  <si>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</si>
  <si>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</si>
  <si>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</si>
  <si>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</si>
  <si>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</si>
  <si>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</si>
  <si>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</si>
  <si>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</si>
  <si>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</si>
  <si>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</si>
  <si>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</si>
  <si>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</si>
  <si>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</si>
  <si>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</si>
  <si>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</si>
  <si>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</si>
  <si>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</si>
  <si>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</si>
  <si>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</si>
  <si>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</si>
  <si>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</si>
  <si>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</si>
  <si>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</si>
  <si>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</si>
  <si>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</si>
  <si>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</si>
  <si>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</si>
  <si>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</si>
  <si>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</si>
  <si>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</si>
  <si>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</si>
  <si>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</si>
  <si>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</si>
  <si>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</si>
  <si>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</si>
  <si>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</si>
  <si>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</si>
  <si>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</si>
  <si>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</si>
  <si>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</si>
  <si>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</si>
  <si>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</si>
  <si>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</si>
  <si>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</si>
  <si>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</si>
  <si>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</si>
  <si>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</si>
  <si>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</si>
  <si>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</si>
  <si>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</si>
  <si>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</si>
  <si>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</si>
  <si>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</si>
  <si>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</si>
  <si>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</si>
  <si>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</si>
  <si>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</si>
  <si>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</si>
  <si>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</si>
  <si>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</si>
  <si>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</si>
  <si>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</si>
  <si>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</si>
  <si>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</si>
  <si>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</si>
  <si>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</si>
  <si>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</si>
  <si>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</si>
  <si>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</si>
  <si>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</si>
  <si>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</si>
  <si>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</si>
  <si>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</si>
  <si>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</si>
  <si>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</si>
  <si>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</si>
  <si>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</si>
  <si>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</si>
  <si>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</si>
  <si>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</si>
  <si>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</si>
  <si>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</si>
  <si>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</si>
  <si>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</si>
  <si>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</si>
  <si>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</si>
  <si>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</si>
  <si>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</si>
  <si>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</si>
  <si>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</si>
  <si>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</si>
  <si>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</si>
  <si>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</si>
  <si>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</si>
  <si>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</si>
  <si>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</si>
  <si>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</si>
  <si>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</si>
  <si>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</si>
  <si>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</si>
  <si>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</si>
  <si>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</si>
  <si>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</si>
  <si>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</si>
  <si>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</si>
  <si>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</si>
  <si>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</si>
  <si>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</si>
  <si>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</si>
  <si>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</si>
  <si>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</si>
  <si>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</si>
  <si>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</si>
  <si>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</si>
  <si>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</si>
  <si>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</si>
  <si>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</si>
  <si>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</si>
  <si>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</si>
  <si>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</si>
  <si>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</si>
  <si>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</si>
  <si>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</si>
  <si>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</si>
  <si>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</si>
  <si>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</si>
  <si>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</si>
  <si>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</si>
  <si>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</si>
  <si>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</si>
  <si>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</si>
  <si>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</si>
  <si>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</si>
  <si>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</si>
  <si>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</si>
  <si>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</si>
  <si>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</si>
  <si>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</si>
  <si>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</si>
  <si>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</si>
  <si>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</si>
  <si>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</si>
  <si>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</si>
  <si>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</si>
  <si>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</si>
  <si>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</si>
  <si>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</si>
  <si>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</si>
  <si>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</si>
  <si>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</si>
  <si>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</si>
  <si>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</si>
  <si>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</si>
  <si>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</si>
  <si>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</si>
  <si>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</si>
  <si>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</si>
  <si>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</si>
  <si>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</si>
  <si>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</si>
  <si>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</si>
  <si>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</si>
  <si>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</si>
  <si>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</si>
  <si>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</si>
  <si>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</si>
  <si>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</si>
  <si>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</si>
  <si>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</si>
  <si>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</si>
  <si>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</si>
  <si>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</si>
  <si>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</si>
  <si>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</si>
  <si>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</si>
  <si>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</si>
  <si>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</si>
  <si>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</si>
  <si>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</si>
  <si>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</si>
  <si>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</si>
  <si>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</si>
  <si>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</si>
  <si>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</si>
  <si>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</si>
  <si>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</si>
  <si>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</si>
  <si>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</si>
  <si>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</si>
  <si>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</si>
  <si>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</si>
  <si>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</si>
  <si>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</si>
  <si>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</si>
  <si>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</si>
  <si>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</si>
  <si>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</si>
  <si>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</si>
  <si>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</si>
  <si>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</si>
  <si>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</si>
  <si>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</si>
  <si>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</si>
  <si>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</si>
  <si>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</si>
  <si>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</si>
  <si>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</si>
  <si>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</si>
  <si>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</si>
  <si>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</si>
  <si>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</si>
  <si>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</si>
  <si>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</si>
  <si>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</si>
  <si>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</si>
  <si>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</si>
  <si>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</si>
  <si>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</si>
  <si>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</si>
  <si>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</si>
  <si>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</si>
  <si>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</si>
  <si>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</si>
  <si>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</si>
  <si>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</si>
  <si>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</si>
  <si>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</si>
  <si>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</si>
  <si>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</si>
  <si>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</si>
  <si>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</si>
  <si>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</si>
  <si>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</si>
  <si>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</si>
  <si>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</si>
  <si>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</si>
  <si>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</si>
  <si>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</si>
  <si>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</si>
  <si>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</si>
  <si>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</si>
  <si>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</si>
  <si>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</si>
  <si>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</si>
  <si>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</si>
  <si>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</si>
  <si>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</si>
  <si>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</si>
  <si>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</si>
  <si>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</si>
  <si>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</si>
  <si>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</si>
  <si>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</si>
  <si>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</si>
  <si>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</si>
  <si>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</si>
  <si>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</si>
  <si>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</si>
  <si>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</si>
  <si>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</si>
  <si>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</si>
  <si>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</si>
  <si>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</si>
  <si>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</si>
  <si>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</si>
  <si>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</si>
  <si>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</si>
  <si>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</si>
  <si>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</si>
  <si>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</si>
  <si>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</si>
  <si>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</si>
  <si>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</si>
  <si>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</si>
  <si>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</si>
  <si>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</si>
  <si>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</si>
  <si>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</si>
  <si>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</si>
  <si>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</si>
  <si>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</si>
  <si>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</si>
  <si>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</si>
  <si>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</si>
  <si>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</si>
  <si>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</si>
  <si>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</si>
  <si>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</si>
  <si>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</si>
  <si>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</si>
  <si>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</si>
  <si>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</si>
  <si>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</si>
  <si>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</si>
  <si>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</si>
  <si>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</si>
  <si>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</si>
  <si>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</si>
  <si>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</si>
  <si>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</si>
  <si>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</si>
  <si>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</si>
  <si>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</si>
  <si>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</si>
  <si>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</si>
  <si>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</si>
  <si>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</si>
  <si>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</si>
  <si>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</si>
  <si>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</si>
  <si>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</si>
  <si>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</si>
  <si>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</si>
  <si>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</si>
  <si>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</si>
  <si>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</si>
  <si>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</si>
  <si>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</si>
  <si>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</si>
  <si>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</si>
  <si>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</si>
  <si>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</si>
  <si>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</si>
  <si>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</si>
  <si>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</si>
  <si>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</si>
  <si>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</si>
  <si>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</si>
  <si>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</si>
  <si>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</si>
  <si>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</si>
  <si>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</si>
  <si>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</si>
  <si>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</si>
  <si>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</si>
  <si>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</si>
  <si>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</si>
  <si>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</si>
  <si>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</si>
  <si>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</si>
  <si>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</si>
  <si>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</si>
  <si>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</si>
  <si>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</si>
  <si>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</si>
  <si>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</si>
  <si>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</si>
  <si>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</si>
  <si>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</si>
  <si>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</si>
  <si>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</si>
  <si>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</si>
  <si>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</si>
  <si>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</si>
  <si>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</si>
  <si>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</si>
  <si>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</si>
  <si>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</si>
  <si>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</si>
  <si>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</si>
  <si>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</si>
  <si>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</si>
  <si>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</si>
  <si>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</si>
  <si>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</si>
  <si>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</si>
  <si>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</si>
  <si>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</si>
  <si>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</si>
  <si>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</si>
  <si>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</si>
  <si>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</si>
  <si>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</si>
  <si>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</si>
  <si>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</si>
  <si>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</si>
  <si>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</si>
  <si>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</si>
  <si>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</si>
  <si>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</si>
  <si>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</si>
  <si>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</si>
  <si>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</si>
  <si>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</si>
  <si>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</si>
  <si>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</si>
  <si>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</si>
  <si>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</si>
  <si>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</si>
  <si>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</si>
  <si>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</si>
  <si>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</si>
  <si>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</si>
  <si>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</si>
  <si>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</si>
  <si>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</si>
  <si>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</si>
  <si>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</si>
  <si>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</si>
  <si>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</si>
  <si>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</si>
  <si>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</si>
  <si>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</si>
  <si>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</si>
  <si>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</si>
  <si>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</si>
  <si>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</si>
  <si>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</si>
  <si>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</si>
  <si>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</si>
  <si>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</si>
  <si>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</si>
  <si>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</si>
  <si>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</si>
  <si>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</si>
  <si>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</si>
  <si>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</si>
  <si>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</si>
  <si>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</si>
  <si>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</si>
  <si>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</si>
  <si>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</si>
  <si>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</si>
  <si>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</si>
  <si>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</si>
  <si>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</si>
  <si>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</si>
  <si>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</si>
  <si>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</si>
  <si>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</si>
  <si>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</si>
  <si>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</si>
  <si>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</si>
  <si>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</si>
  <si>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</si>
  <si>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</si>
  <si>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</si>
  <si>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</si>
  <si>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</si>
  <si>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</si>
  <si>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</si>
  <si>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</si>
  <si>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</si>
  <si>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</si>
  <si>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</si>
  <si>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</si>
  <si>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</si>
  <si>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</si>
  <si>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</si>
  <si>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</si>
  <si>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</si>
  <si>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</si>
  <si>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</si>
  <si>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</si>
  <si>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</si>
  <si>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</si>
  <si>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</si>
  <si>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</si>
  <si>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</si>
  <si>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</si>
  <si>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</si>
  <si>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</si>
  <si>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</si>
  <si>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</si>
  <si>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</si>
  <si>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</si>
  <si>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</si>
  <si>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</si>
  <si>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</si>
  <si>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</si>
  <si>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</si>
  <si>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</si>
  <si>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</si>
  <si>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</si>
  <si>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</si>
  <si>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</si>
  <si>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</si>
  <si>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</si>
  <si>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</si>
  <si>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</si>
  <si>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</si>
  <si>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</si>
  <si>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</si>
  <si>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</si>
  <si>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</si>
  <si>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</si>
  <si>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</si>
  <si>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</si>
  <si>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</si>
  <si>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</si>
  <si>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</si>
  <si>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</si>
  <si>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</si>
  <si>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</si>
  <si>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</si>
  <si>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</si>
  <si>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</si>
  <si>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</si>
  <si>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</si>
  <si>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</si>
  <si>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</si>
  <si>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</si>
  <si>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</si>
  <si>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</si>
  <si>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</si>
  <si>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</si>
  <si>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</si>
  <si>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</si>
  <si>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</si>
  <si>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</si>
  <si>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</si>
  <si>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</si>
  <si>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</si>
  <si>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</si>
  <si>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</si>
  <si>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</si>
  <si>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</si>
  <si>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</si>
  <si>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</si>
  <si>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</si>
  <si>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</si>
  <si>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</si>
  <si>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</si>
  <si>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</si>
  <si>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</si>
  <si>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</si>
  <si>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</si>
  <si>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</si>
  <si>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</si>
  <si>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</si>
  <si>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</si>
  <si>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</si>
  <si>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</si>
  <si>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</si>
  <si>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</si>
  <si>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</si>
  <si>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</si>
  <si>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</si>
  <si>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</si>
  <si>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</si>
  <si>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</si>
  <si>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</si>
  <si>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</si>
  <si>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</si>
  <si>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</si>
  <si>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</si>
  <si>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</si>
  <si>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</si>
  <si>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</si>
  <si>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</si>
  <si>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</si>
  <si>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</si>
  <si>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</si>
  <si>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</si>
  <si>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</si>
  <si>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</si>
  <si>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</si>
  <si>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</si>
  <si>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</si>
  <si>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</si>
  <si>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</si>
  <si>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</si>
  <si>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</si>
  <si>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</si>
  <si>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</si>
  <si>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</si>
  <si>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</si>
  <si>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</si>
  <si>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</si>
  <si>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</si>
  <si>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</si>
  <si>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</si>
  <si>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</si>
  <si>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</si>
  <si>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</si>
  <si>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</si>
  <si>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</si>
  <si>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</si>
  <si>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</si>
  <si>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</si>
  <si>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</si>
  <si>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</si>
  <si>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</si>
  <si>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</si>
  <si>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</si>
  <si>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</si>
  <si>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</si>
  <si>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</si>
  <si>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</si>
  <si>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</si>
  <si>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</si>
  <si>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</si>
  <si>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</si>
  <si>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</si>
  <si>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</si>
  <si>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</si>
  <si>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</si>
  <si>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</si>
  <si>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</si>
  <si>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</si>
  <si>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</si>
  <si>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</si>
  <si>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</si>
  <si>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</si>
  <si>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</si>
  <si>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</si>
  <si>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</si>
  <si>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</si>
  <si>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</si>
  <si>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</si>
  <si>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</si>
  <si>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</si>
  <si>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</si>
  <si>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</si>
  <si>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</si>
  <si>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</si>
  <si>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</si>
  <si>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</si>
  <si>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</si>
  <si>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</si>
  <si>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</si>
  <si>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</si>
  <si>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</si>
  <si>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</si>
  <si>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</si>
  <si>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</si>
  <si>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</si>
  <si>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</si>
  <si>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</si>
  <si>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</si>
  <si>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</si>
  <si>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</si>
  <si>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</si>
  <si>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</si>
  <si>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</si>
  <si>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</si>
  <si>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</si>
  <si>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</si>
  <si>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</si>
  <si>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</si>
  <si>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</si>
  <si>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</si>
  <si>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</si>
  <si>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</si>
  <si>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</si>
  <si>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</si>
  <si>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</si>
  <si>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</si>
  <si>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</si>
  <si>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</si>
  <si>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</si>
  <si>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</si>
  <si>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</si>
  <si>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</si>
  <si>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</si>
  <si>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</si>
  <si>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</si>
  <si>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</si>
  <si>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</si>
  <si>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</si>
  <si>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</si>
  <si>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</si>
  <si>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</si>
  <si>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</si>
  <si>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</si>
  <si>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</si>
  <si>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</si>
  <si>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</si>
  <si>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</si>
  <si>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</si>
  <si>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</si>
  <si>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</si>
  <si>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</si>
  <si>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</si>
  <si>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</si>
  <si>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</si>
  <si>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</si>
  <si>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</si>
  <si>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</si>
  <si>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</si>
  <si>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</si>
  <si>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</si>
  <si>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</si>
  <si>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</si>
  <si>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</si>
  <si>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</si>
  <si>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</si>
  <si>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</si>
  <si>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</si>
  <si>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</si>
  <si>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</si>
  <si>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</si>
  <si>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</si>
  <si>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</si>
  <si>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</si>
  <si>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</si>
  <si>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</si>
  <si>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</si>
  <si>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</si>
  <si>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</si>
  <si>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</si>
  <si>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</si>
  <si>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</si>
  <si>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</si>
  <si>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</si>
  <si>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</si>
  <si>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</si>
  <si>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</si>
  <si>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</si>
  <si>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</si>
  <si>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</si>
  <si>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</si>
  <si>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</si>
  <si>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</si>
  <si>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</si>
  <si>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</si>
  <si>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</si>
  <si>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</si>
  <si>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</si>
  <si>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</si>
  <si>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</si>
  <si>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</si>
  <si>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</si>
  <si>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</si>
  <si>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</si>
  <si>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</si>
  <si>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</si>
  <si>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</si>
  <si>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</si>
  <si>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</si>
  <si>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</si>
  <si>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</si>
  <si>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</si>
  <si>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</si>
  <si>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</si>
  <si>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</si>
  <si>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</si>
  <si>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</si>
  <si>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</si>
  <si>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</si>
  <si>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</si>
  <si>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</si>
  <si>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</si>
  <si>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</si>
  <si>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</si>
  <si>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</si>
  <si>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</si>
  <si>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</si>
  <si>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</si>
  <si>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</si>
  <si>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</si>
  <si>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</si>
  <si>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</si>
  <si>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</si>
  <si>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</si>
  <si>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</si>
  <si>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</si>
  <si>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</si>
  <si>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</si>
  <si>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</si>
  <si>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</si>
  <si>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</si>
  <si>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</si>
  <si>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</si>
  <si>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</si>
  <si>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</si>
  <si>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</si>
  <si>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</si>
  <si>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</si>
  <si>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</si>
  <si>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</si>
  <si>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</si>
  <si>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</si>
  <si>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</si>
  <si>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</si>
  <si>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</si>
  <si>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</si>
  <si>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</si>
  <si>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</si>
  <si>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</si>
  <si>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</si>
  <si>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</si>
  <si>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</si>
  <si>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</si>
  <si>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</si>
  <si>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</si>
  <si>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</si>
  <si>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</si>
  <si>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</si>
  <si>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</si>
  <si>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</si>
  <si>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</si>
  <si>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</si>
  <si>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</si>
  <si>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</si>
  <si>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</si>
  <si>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</si>
  <si>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</si>
  <si>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</si>
  <si>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</si>
  <si>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</si>
  <si>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</si>
  <si>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</si>
  <si>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</si>
  <si>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</si>
  <si>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</si>
  <si>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</si>
  <si>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</si>
  <si>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</si>
  <si>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</si>
  <si>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</si>
  <si>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</si>
  <si>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</si>
  <si>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</si>
  <si>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</si>
  <si>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</si>
  <si>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</si>
  <si>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</si>
  <si>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</si>
  <si>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</si>
  <si>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</si>
  <si>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</si>
  <si>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</si>
  <si>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</si>
  <si>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</si>
  <si>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</si>
  <si>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</si>
  <si>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</si>
  <si>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</si>
  <si>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</si>
  <si>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</si>
  <si>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</si>
  <si>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</si>
  <si>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</si>
  <si>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</si>
  <si>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</si>
  <si>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</si>
  <si>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</si>
  <si>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</si>
  <si>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</si>
  <si>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</si>
  <si>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</si>
  <si>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</si>
  <si>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</si>
  <si>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</si>
  <si>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</si>
  <si>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</si>
  <si>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</si>
  <si>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</si>
  <si>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</si>
  <si>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</si>
  <si>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</si>
  <si>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</si>
  <si>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</si>
  <si>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</si>
  <si>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</si>
  <si>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</si>
  <si>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</si>
  <si>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</si>
  <si>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</si>
  <si>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</si>
  <si>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</si>
  <si>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</si>
  <si>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</si>
  <si>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</si>
  <si>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</si>
  <si>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</si>
  <si>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</si>
  <si>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</si>
  <si>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</si>
  <si>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</si>
  <si>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</si>
  <si>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</si>
  <si>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</si>
  <si>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</si>
  <si>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</si>
  <si>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</si>
  <si>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</si>
  <si>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</si>
  <si>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</si>
  <si>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</si>
  <si>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</si>
  <si>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</si>
  <si>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</si>
  <si>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</si>
  <si>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</si>
  <si>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</si>
  <si>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</si>
  <si>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</si>
  <si>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</si>
  <si>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</si>
  <si>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</si>
  <si>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</si>
  <si>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</si>
  <si>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</si>
  <si>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</si>
  <si>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</si>
  <si>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</si>
  <si>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</si>
  <si>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</si>
  <si>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</si>
  <si>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</si>
  <si>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</si>
  <si>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</si>
  <si>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</si>
  <si>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</si>
  <si>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</si>
  <si>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</si>
  <si>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</si>
  <si>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</si>
  <si>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</si>
  <si>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</si>
  <si>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</si>
  <si>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</si>
  <si>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</si>
  <si>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</si>
  <si>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</si>
  <si>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</si>
  <si>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</si>
  <si>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</si>
  <si>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</si>
  <si>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</si>
  <si>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</si>
  <si>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</si>
  <si>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</si>
  <si>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</si>
  <si>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</si>
  <si>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</si>
  <si>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</si>
  <si>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</si>
  <si>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</si>
  <si>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</si>
  <si>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</si>
  <si>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</si>
  <si>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</si>
  <si>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</si>
  <si>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</si>
  <si>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</si>
  <si>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</si>
  <si>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</si>
  <si>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</si>
  <si>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</si>
  <si>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</si>
  <si>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</si>
  <si>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</si>
  <si>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</si>
  <si>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</si>
  <si>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</si>
  <si>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</si>
  <si>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</si>
  <si>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</si>
  <si>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</si>
  <si>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</si>
  <si>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</si>
  <si>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</si>
  <si>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</si>
  <si>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</si>
  <si>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</si>
  <si>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</si>
  <si>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</si>
  <si>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</si>
  <si>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</si>
  <si>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</si>
  <si>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</si>
  <si>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</si>
  <si>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</si>
  <si>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</si>
  <si>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</si>
  <si>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</si>
  <si>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</si>
  <si>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</si>
  <si>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</si>
  <si>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</si>
  <si>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</si>
  <si>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</si>
  <si>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</si>
  <si>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</si>
  <si>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</si>
  <si>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</si>
  <si>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</si>
  <si>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</si>
  <si>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</si>
  <si>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</si>
  <si>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</si>
  <si>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</si>
  <si>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</si>
  <si>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</si>
  <si>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</si>
  <si>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</si>
  <si>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</si>
  <si>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</si>
  <si>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</si>
  <si>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</si>
  <si>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</si>
  <si>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</si>
  <si>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</si>
  <si>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</si>
  <si>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</si>
  <si>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</si>
  <si>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</si>
  <si>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</si>
  <si>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</si>
  <si>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</si>
  <si>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</si>
  <si>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</si>
  <si>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</si>
  <si>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</si>
  <si>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</si>
  <si>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</si>
  <si>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</si>
  <si>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</si>
  <si>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</si>
  <si>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</si>
  <si>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</si>
  <si>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</si>
  <si>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</si>
  <si>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</si>
  <si>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</si>
  <si>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</si>
  <si>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</si>
  <si>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</si>
  <si>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</si>
  <si>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</si>
  <si>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</si>
  <si>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</si>
  <si>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</si>
  <si>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</si>
  <si>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</si>
  <si>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</si>
  <si>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</si>
  <si>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</si>
  <si>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</si>
  <si>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</si>
  <si>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</si>
  <si>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</si>
  <si>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</si>
  <si>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</si>
  <si>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</si>
  <si>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</si>
  <si>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</si>
  <si>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</si>
  <si>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</si>
  <si>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</si>
  <si>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</si>
  <si>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</si>
  <si>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</si>
  <si>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</si>
  <si>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</si>
  <si>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</si>
  <si>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</si>
  <si>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</si>
  <si>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</si>
  <si>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</si>
  <si>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</si>
  <si>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</si>
  <si>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</si>
  <si>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</si>
  <si>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</si>
  <si>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</si>
  <si>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</si>
  <si>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</si>
  <si>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</si>
  <si>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</si>
  <si>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</si>
  <si>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</si>
  <si>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</si>
  <si>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</si>
  <si>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</si>
  <si>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</si>
  <si>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</si>
  <si>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</si>
  <si>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</si>
  <si>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</si>
  <si>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</si>
  <si>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</si>
  <si>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</si>
  <si>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</si>
  <si>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</si>
  <si>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</si>
  <si>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</si>
  <si>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</si>
  <si>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</si>
  <si>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</si>
  <si>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</si>
  <si>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</si>
  <si>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</si>
  <si>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</si>
  <si>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</si>
  <si>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</si>
  <si>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</si>
  <si>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</si>
  <si>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</si>
  <si>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</si>
  <si>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</si>
  <si>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</si>
  <si>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</si>
  <si>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</si>
  <si>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</si>
  <si>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</si>
  <si>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</si>
  <si>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</si>
  <si>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</si>
  <si>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</si>
  <si>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</si>
  <si>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</si>
  <si>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</si>
  <si>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</si>
  <si>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</si>
  <si>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</si>
  <si>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</si>
  <si>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</si>
  <si>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</si>
  <si>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</si>
  <si>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</si>
  <si>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</si>
  <si>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</si>
  <si>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</si>
  <si>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</si>
  <si>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</si>
  <si>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</si>
  <si>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</si>
  <si>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</si>
  <si>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</si>
  <si>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</si>
  <si>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</si>
  <si>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</si>
  <si>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</si>
  <si>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</si>
  <si>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</si>
  <si>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</si>
  <si>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</si>
  <si>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</si>
  <si>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</si>
  <si>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</si>
  <si>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</si>
  <si>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</si>
  <si>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</si>
  <si>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</si>
  <si>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</si>
  <si>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</si>
  <si>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</si>
  <si>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</si>
  <si>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</si>
  <si>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</si>
  <si>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</si>
  <si>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</si>
  <si>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</si>
  <si>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</si>
  <si>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</si>
  <si>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</si>
  <si>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</si>
  <si>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</si>
  <si>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</si>
  <si>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</si>
  <si>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</si>
  <si>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</si>
  <si>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</si>
  <si>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</si>
  <si>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</si>
  <si>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</si>
  <si>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</si>
  <si>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</si>
  <si>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</si>
  <si>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</si>
  <si>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</si>
  <si>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</si>
  <si>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</si>
  <si>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</si>
  <si>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</si>
  <si>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</si>
  <si>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</si>
  <si>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</si>
  <si>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</si>
  <si>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</si>
  <si>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</si>
  <si>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</si>
  <si>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</si>
  <si>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</si>
  <si>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</si>
  <si>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</si>
  <si>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</si>
  <si>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</si>
  <si>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</si>
  <si>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</si>
  <si>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</si>
  <si>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</si>
  <si>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</si>
  <si>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</si>
  <si>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</si>
  <si>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</si>
  <si>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</si>
  <si>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</si>
  <si>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</si>
  <si>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</si>
  <si>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</si>
  <si>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</si>
  <si>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</si>
  <si>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</si>
  <si>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</si>
  <si>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</si>
  <si>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</si>
  <si>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</si>
  <si>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</si>
  <si>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</si>
  <si>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</si>
  <si>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</si>
  <si>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</si>
  <si>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</si>
  <si>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</si>
  <si>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</si>
  <si>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</si>
  <si>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</si>
  <si>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</si>
  <si>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</si>
  <si>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</si>
  <si>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</si>
  <si>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</si>
  <si>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</si>
  <si>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</si>
  <si>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</si>
  <si>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</si>
  <si>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</si>
  <si>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</si>
  <si>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</si>
  <si>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</si>
  <si>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</si>
  <si>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</si>
  <si>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</si>
  <si>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</si>
  <si>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</si>
  <si>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</si>
  <si>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</si>
  <si>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</si>
  <si>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</si>
  <si>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</si>
  <si>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</si>
  <si>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</si>
  <si>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</si>
  <si>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</si>
  <si>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</si>
  <si>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</si>
  <si>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</si>
  <si>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</si>
  <si>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</si>
  <si>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</si>
  <si>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</si>
  <si>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</si>
  <si>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</si>
  <si>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</si>
  <si>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</si>
  <si>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</si>
  <si>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</si>
  <si>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</si>
  <si>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</si>
  <si>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</si>
  <si>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</si>
  <si>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</si>
  <si>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</si>
  <si>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</si>
  <si>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</si>
  <si>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</si>
  <si>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</si>
  <si>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</si>
  <si>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</si>
  <si>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</si>
  <si>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</si>
  <si>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</si>
  <si>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</si>
  <si>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</si>
  <si>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</si>
  <si>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</si>
  <si>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</si>
  <si>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</si>
  <si>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</si>
  <si>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</si>
  <si>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</si>
  <si>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</si>
  <si>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</si>
  <si>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</si>
  <si>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</si>
  <si>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</si>
  <si>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</si>
  <si>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</si>
  <si>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</si>
  <si>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</si>
  <si>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</si>
  <si>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</si>
  <si>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</si>
  <si>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</si>
  <si>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</si>
  <si>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</si>
  <si>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</si>
  <si>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</si>
  <si>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</si>
  <si>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</si>
  <si>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</si>
  <si>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</si>
  <si>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</si>
  <si>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</si>
  <si>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</si>
  <si>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</si>
  <si>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</si>
  <si>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</si>
  <si>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</si>
  <si>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</si>
  <si>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</si>
  <si>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</si>
  <si>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</si>
  <si>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</si>
  <si>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</si>
  <si>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</si>
  <si>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</si>
  <si>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</si>
  <si>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</si>
  <si>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</si>
  <si>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</si>
  <si>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</si>
  <si>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</si>
  <si>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</si>
  <si>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</si>
  <si>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</si>
  <si>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</si>
  <si>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</si>
  <si>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</si>
  <si>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</si>
  <si>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</si>
  <si>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</si>
  <si>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</si>
  <si>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</si>
  <si>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</si>
  <si>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</si>
  <si>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</si>
  <si>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</si>
  <si>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</si>
  <si>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</si>
  <si>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</si>
  <si>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</si>
  <si>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</si>
  <si>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</si>
  <si>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</si>
  <si>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</si>
  <si>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</si>
  <si>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</si>
  <si>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</si>
  <si>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</si>
  <si>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</si>
  <si>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</si>
  <si>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</si>
  <si>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</si>
  <si>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</si>
  <si>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</si>
  <si>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</si>
  <si>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</si>
  <si>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</si>
  <si>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</si>
  <si>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</si>
  <si>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</si>
  <si>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</si>
  <si>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</si>
  <si>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</si>
  <si>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</si>
  <si>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</si>
  <si>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</si>
  <si>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</si>
  <si>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</si>
  <si>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</si>
  <si>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</si>
  <si>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</si>
  <si>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</si>
  <si>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</si>
  <si>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</si>
  <si>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</si>
  <si>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</si>
  <si>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</si>
  <si>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</si>
  <si>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</si>
  <si>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</si>
  <si>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</si>
  <si>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</si>
  <si>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</si>
  <si>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</si>
  <si>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</si>
  <si>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</si>
  <si>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</si>
  <si>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</si>
  <si>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</si>
  <si>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</si>
  <si>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</si>
  <si>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</si>
  <si>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</si>
  <si>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</si>
  <si>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</si>
  <si>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</si>
  <si>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</si>
  <si>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</si>
  <si>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</si>
  <si>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</si>
  <si>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</si>
  <si>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</si>
  <si>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</si>
  <si>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</si>
  <si>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</si>
  <si>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</si>
  <si>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</si>
  <si>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</si>
  <si>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</si>
  <si>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</si>
  <si>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</si>
  <si>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</si>
  <si>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</si>
  <si>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</si>
  <si>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</si>
  <si>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</si>
  <si>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</si>
  <si>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</si>
  <si>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</si>
  <si>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</si>
  <si>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</si>
  <si>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</si>
  <si>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</si>
  <si>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</si>
  <si>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</si>
  <si>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</si>
  <si>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</si>
  <si>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</si>
  <si>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</si>
  <si>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</si>
  <si>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</si>
  <si>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</si>
  <si>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</si>
  <si>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</si>
  <si>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</si>
  <si>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</si>
  <si>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</si>
  <si>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</si>
  <si>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</si>
  <si>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</si>
  <si>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</si>
  <si>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</si>
  <si>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</si>
  <si>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</si>
  <si>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</si>
  <si>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</si>
  <si>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</si>
  <si>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</si>
  <si>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</si>
  <si>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</si>
  <si>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</si>
  <si>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</si>
  <si>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</si>
  <si>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</si>
  <si>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</si>
  <si>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</si>
  <si>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</si>
  <si>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</si>
  <si>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</si>
  <si>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</si>
  <si>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</si>
  <si>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</si>
  <si>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</si>
  <si>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</si>
  <si>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</si>
  <si>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</si>
  <si>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</si>
  <si>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</si>
  <si>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</si>
  <si>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</si>
  <si>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</si>
  <si>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</si>
  <si>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</si>
  <si>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</si>
  <si>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</si>
  <si>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</si>
  <si>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</si>
  <si>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</si>
  <si>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</si>
  <si>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</si>
  <si>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</si>
  <si>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</si>
  <si>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</si>
  <si>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</si>
  <si>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</si>
  <si>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</si>
  <si>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</si>
  <si>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</si>
  <si>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</si>
  <si>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</si>
  <si>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</si>
  <si>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</si>
  <si>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</si>
  <si>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</si>
  <si>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</si>
  <si>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</si>
  <si>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</si>
  <si>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</si>
  <si>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</si>
  <si>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</si>
  <si>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</si>
  <si>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</si>
  <si>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</si>
  <si>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</si>
  <si>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</si>
  <si>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</si>
  <si>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</si>
  <si>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</si>
  <si>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</si>
  <si>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</si>
  <si>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</si>
  <si>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</si>
  <si>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</si>
  <si>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</si>
  <si>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</si>
  <si>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</si>
  <si>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</si>
  <si>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</si>
  <si>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</si>
  <si>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</si>
  <si>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</si>
  <si>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</si>
  <si>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</si>
  <si>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</si>
  <si>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</si>
  <si>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</si>
  <si>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</si>
  <si>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</si>
  <si>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</si>
  <si>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</si>
  <si>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</si>
  <si>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</si>
  <si>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</si>
  <si>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</si>
  <si>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</si>
  <si>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</si>
  <si>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</si>
  <si>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</si>
  <si>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</si>
  <si>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</si>
  <si>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</si>
  <si>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</si>
  <si>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</si>
  <si>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</si>
  <si>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</si>
  <si>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</si>
  <si>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</si>
  <si>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</si>
  <si>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</si>
  <si>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</si>
  <si>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</si>
  <si>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</si>
  <si>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</si>
  <si>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</si>
  <si>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</si>
  <si>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</si>
  <si>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</si>
  <si>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</si>
  <si>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</si>
  <si>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</si>
  <si>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</si>
  <si>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</si>
  <si>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</si>
  <si>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</si>
  <si>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</si>
  <si>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</si>
  <si>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</si>
  <si>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</si>
  <si>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</si>
  <si>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</si>
  <si>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</si>
  <si>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</si>
  <si>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</si>
  <si>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</si>
  <si>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</si>
  <si>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</si>
  <si>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</si>
  <si>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</si>
  <si>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</si>
  <si>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</si>
  <si>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</si>
  <si>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</si>
  <si>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</si>
  <si>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</si>
  <si>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</si>
  <si>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</si>
  <si>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</si>
  <si>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</si>
  <si>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</si>
  <si>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</si>
  <si>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</si>
  <si>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</si>
  <si>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</si>
  <si>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</si>
  <si>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</si>
  <si>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</si>
  <si>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</si>
  <si>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</si>
  <si>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</si>
  <si>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</si>
  <si>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</si>
  <si>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</si>
  <si>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</si>
  <si>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</si>
  <si>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</si>
  <si>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</si>
  <si>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</si>
  <si>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</si>
  <si>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</si>
  <si>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</si>
  <si>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</si>
  <si>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</si>
  <si>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</si>
  <si>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</si>
  <si>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</si>
  <si>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</si>
  <si>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</si>
  <si>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</si>
  <si>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</si>
  <si>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</si>
  <si>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</si>
  <si>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</si>
  <si>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</si>
  <si>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</si>
  <si>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</si>
  <si>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</si>
  <si>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</si>
  <si>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</si>
  <si>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</si>
  <si>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</si>
  <si>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</si>
  <si>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</si>
  <si>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</si>
  <si>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</si>
  <si>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</si>
  <si>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</si>
  <si>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</si>
  <si>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</si>
  <si>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</si>
  <si>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</si>
  <si>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</si>
  <si>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</si>
  <si>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</si>
  <si>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</si>
  <si>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</si>
  <si>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</si>
  <si>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</si>
  <si>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</si>
  <si>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</si>
  <si>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</si>
  <si>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</si>
  <si>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</si>
  <si>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</si>
  <si>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</si>
  <si>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</si>
  <si>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</si>
  <si>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</si>
  <si>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</si>
  <si>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</si>
  <si>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</si>
  <si>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</si>
  <si>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</si>
  <si>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</si>
  <si>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</si>
  <si>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</si>
  <si>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</si>
  <si>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</si>
  <si>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</si>
  <si>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</si>
  <si>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</si>
  <si>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</si>
  <si>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</si>
  <si>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</si>
  <si>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</si>
  <si>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</si>
  <si>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</si>
  <si>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</si>
  <si>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</si>
  <si>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</si>
  <si>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</si>
  <si>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</si>
  <si>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</si>
  <si>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</si>
  <si>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</si>
  <si>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</si>
  <si>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</si>
  <si>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</si>
  <si>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</si>
  <si>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</si>
  <si>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</si>
  <si>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</si>
  <si>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</si>
  <si>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</si>
  <si>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</si>
  <si>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</si>
  <si>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</si>
  <si>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</si>
  <si>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</si>
  <si>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</si>
  <si>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</si>
  <si>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</si>
  <si>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</si>
  <si>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</si>
  <si>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</si>
  <si>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</si>
  <si>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</si>
  <si>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</si>
  <si>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</si>
  <si>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</si>
  <si>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</si>
  <si>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</si>
  <si>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</si>
  <si>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</si>
  <si>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</si>
  <si>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</si>
  <si>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</si>
  <si>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</si>
  <si>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</si>
  <si>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</si>
  <si>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</si>
  <si>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</si>
  <si>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</si>
  <si>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</si>
  <si>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</si>
  <si>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</si>
  <si>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</si>
  <si>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</si>
  <si>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</si>
  <si>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</si>
  <si>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</si>
  <si>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</si>
  <si>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</si>
  <si>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</si>
  <si>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</si>
  <si>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</si>
  <si>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</si>
  <si>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</si>
  <si>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</si>
  <si>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</si>
  <si>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</si>
  <si>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</si>
  <si>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</si>
  <si>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</si>
  <si>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</si>
  <si>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</si>
  <si>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</si>
  <si>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</si>
  <si>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</si>
  <si>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</si>
  <si>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</si>
  <si>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</si>
  <si>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</si>
  <si>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</si>
  <si>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</si>
  <si>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</si>
  <si>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</si>
  <si>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</si>
  <si>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</si>
  <si>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</si>
  <si>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</si>
  <si>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</si>
  <si>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</si>
  <si>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</si>
  <si>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</si>
  <si>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</si>
  <si>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</si>
  <si>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</si>
  <si>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</si>
  <si>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</si>
  <si>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</si>
  <si>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</si>
  <si>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</si>
  <si>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</si>
  <si>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</si>
  <si>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</si>
  <si>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</si>
  <si>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</si>
  <si>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</si>
  <si>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</si>
  <si>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</si>
  <si>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</si>
  <si>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</si>
  <si>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</si>
  <si>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</si>
  <si>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</si>
  <si>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</si>
  <si>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</si>
  <si>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</si>
  <si>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</si>
  <si>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</si>
  <si>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</si>
  <si>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</si>
  <si>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</si>
  <si>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</si>
  <si>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</si>
  <si>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</si>
  <si>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</si>
  <si>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</si>
  <si>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</si>
  <si>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</si>
  <si>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</si>
  <si>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</si>
  <si>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</si>
  <si>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</si>
  <si>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</si>
  <si>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</si>
  <si>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</si>
  <si>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</si>
  <si>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</si>
  <si>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</si>
  <si>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</si>
  <si>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</si>
  <si>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</si>
  <si>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</si>
  <si>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</si>
  <si>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</si>
  <si>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</si>
  <si>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</si>
  <si>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</si>
  <si>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</si>
  <si>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</si>
  <si>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</si>
  <si>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</si>
  <si>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</si>
  <si>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</si>
  <si>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</si>
  <si>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</si>
  <si>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</si>
  <si>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</si>
  <si>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</si>
  <si>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</si>
  <si>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</si>
  <si>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</si>
  <si>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</si>
  <si>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</si>
  <si>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</si>
  <si>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</si>
  <si>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</si>
  <si>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</si>
  <si>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</si>
  <si>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</si>
  <si>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</si>
  <si>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</si>
  <si>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</si>
  <si>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</si>
  <si>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</si>
  <si>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</si>
  <si>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</si>
  <si>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</si>
  <si>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</si>
  <si>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</si>
  <si>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</si>
  <si>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</si>
  <si>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</si>
  <si>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</si>
  <si>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</si>
  <si>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</si>
  <si>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</si>
  <si>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</si>
  <si>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</si>
  <si>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</si>
  <si>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</si>
  <si>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</si>
  <si>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</si>
  <si>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</si>
  <si>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</si>
  <si>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</si>
  <si>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</si>
  <si>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</si>
  <si>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</si>
  <si>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</si>
  <si>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</si>
  <si>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</si>
  <si>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</si>
  <si>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</si>
  <si>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</si>
  <si>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</si>
  <si>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</si>
  <si>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</si>
  <si>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</si>
  <si>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</si>
  <si>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</si>
  <si>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</si>
  <si>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</si>
  <si>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</si>
  <si>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</si>
  <si>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</si>
  <si>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</si>
  <si>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</si>
  <si>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</si>
  <si>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</si>
  <si>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</si>
  <si>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</si>
  <si>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</si>
  <si>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</si>
  <si>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</si>
  <si>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</si>
  <si>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</si>
  <si>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</si>
  <si>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</si>
  <si>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</si>
  <si>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</si>
  <si>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</si>
  <si>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</si>
  <si>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</si>
  <si>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</si>
  <si>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</si>
  <si>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</si>
  <si>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</si>
  <si>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</si>
  <si>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</si>
  <si>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</si>
  <si>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</si>
  <si>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</si>
  <si>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</si>
  <si>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</si>
  <si>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</si>
  <si>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</si>
  <si>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</si>
  <si>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</si>
  <si>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</si>
  <si>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</si>
  <si>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</si>
  <si>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</si>
  <si>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</si>
  <si>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</si>
  <si>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</si>
  <si>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</si>
  <si>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</si>
  <si>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</si>
  <si>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</si>
  <si>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</si>
  <si>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</si>
  <si>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</si>
  <si>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</si>
  <si>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</si>
  <si>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</si>
  <si>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</si>
  <si>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</si>
  <si>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</si>
  <si>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</si>
  <si>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</si>
  <si>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</si>
  <si>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</si>
  <si>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</si>
  <si>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</si>
  <si>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</si>
  <si>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</si>
  <si>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</si>
  <si>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</si>
  <si>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</si>
  <si>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</si>
  <si>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</si>
  <si>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</si>
  <si>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</si>
  <si>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</si>
  <si>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</si>
  <si>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</si>
  <si>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</si>
  <si>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</si>
  <si>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</si>
  <si>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</si>
  <si>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</si>
  <si>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</si>
  <si>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</si>
  <si>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</si>
  <si>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</si>
  <si>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</si>
  <si>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</si>
  <si>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</si>
  <si>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</si>
  <si>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</si>
  <si>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</si>
  <si>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</si>
  <si>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</si>
  <si>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</si>
  <si>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</si>
  <si>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</si>
  <si>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</si>
  <si>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</si>
  <si>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</si>
  <si>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</si>
  <si>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</si>
  <si>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</si>
  <si>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</si>
  <si>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</si>
  <si>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</si>
  <si>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</si>
  <si>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</si>
  <si>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</si>
  <si>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</si>
  <si>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</si>
  <si>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</si>
  <si>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</si>
  <si>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</si>
  <si>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</si>
  <si>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</si>
  <si>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</si>
  <si>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</si>
  <si>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</si>
  <si>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</si>
  <si>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</si>
  <si>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</si>
  <si>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</si>
  <si>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</si>
  <si>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</si>
  <si>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</si>
  <si>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</si>
  <si>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</si>
  <si>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</si>
  <si>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</si>
  <si>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</si>
  <si>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</si>
  <si>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</si>
  <si>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</si>
  <si>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</si>
  <si>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</si>
  <si>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</si>
  <si>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</si>
  <si>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</si>
  <si>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</si>
  <si>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</si>
  <si>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</si>
  <si>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</si>
  <si>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</si>
  <si>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</si>
  <si>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</si>
  <si>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</si>
  <si>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</si>
  <si>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</si>
  <si>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</si>
  <si>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</si>
  <si>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</si>
  <si>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</si>
  <si>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</si>
  <si>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</si>
  <si>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</si>
  <si>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</si>
  <si>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</si>
  <si>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</si>
  <si>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</si>
  <si>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</si>
  <si>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</si>
  <si>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</si>
  <si>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</si>
  <si>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</si>
  <si>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</si>
  <si>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</si>
  <si>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</si>
  <si>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</si>
  <si>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</si>
  <si>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</si>
  <si>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</si>
  <si>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</si>
  <si>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</si>
  <si>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</si>
  <si>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</si>
  <si>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</si>
  <si>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</si>
  <si>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</si>
  <si>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</si>
  <si>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</si>
  <si>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</si>
  <si>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</si>
  <si>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</si>
  <si>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</si>
  <si>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</si>
  <si>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</si>
  <si>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</si>
  <si>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</si>
  <si>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</si>
  <si>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</si>
  <si>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</si>
  <si>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</si>
  <si>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</si>
  <si>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</si>
  <si>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</si>
  <si>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</si>
  <si>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</si>
  <si>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</si>
  <si>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</si>
  <si>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</si>
  <si>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</si>
  <si>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</si>
  <si>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</si>
  <si>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</si>
  <si>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</si>
  <si>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</si>
  <si>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</si>
  <si>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</si>
  <si>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</si>
  <si>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</si>
  <si>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</si>
  <si>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</si>
  <si>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</si>
  <si>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</si>
  <si>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</si>
  <si>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</si>
  <si>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</si>
  <si>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</si>
  <si>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</si>
  <si>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</si>
  <si>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</si>
  <si>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</si>
  <si>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</si>
  <si>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</si>
  <si>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</si>
  <si>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</si>
  <si>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</si>
  <si>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</si>
  <si>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</si>
  <si>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</si>
  <si>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</si>
  <si>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</si>
  <si>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</si>
  <si>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</si>
  <si>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</si>
  <si>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</si>
  <si>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</si>
  <si>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</si>
  <si>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</si>
  <si>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</si>
  <si>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</si>
  <si>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</si>
  <si>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</si>
  <si>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</si>
  <si>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</si>
  <si>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</si>
  <si>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</si>
  <si>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</si>
  <si>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</si>
  <si>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</si>
  <si>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</si>
  <si>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</si>
  <si>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</si>
  <si>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</si>
  <si>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</si>
  <si>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</si>
  <si>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</si>
  <si>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</si>
  <si>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</si>
  <si>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</si>
  <si>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</si>
  <si>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</si>
  <si>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</si>
  <si>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</si>
  <si>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</si>
  <si>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</si>
  <si>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</si>
  <si>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</si>
  <si>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</si>
  <si>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</si>
  <si>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</si>
  <si>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</si>
  <si>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</si>
  <si>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</si>
  <si>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</si>
  <si>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</si>
  <si>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</si>
  <si>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</si>
  <si>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</si>
  <si>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</si>
  <si>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</si>
  <si>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</si>
  <si>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</si>
  <si>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</si>
  <si>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</si>
  <si>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</si>
  <si>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</si>
  <si>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</si>
  <si>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</si>
  <si>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</si>
  <si>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</si>
  <si>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</si>
  <si>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</si>
  <si>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</si>
  <si>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</si>
  <si>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</si>
  <si>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</si>
  <si>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</si>
  <si>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</si>
  <si>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</si>
  <si>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</si>
  <si>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</si>
  <si>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</si>
  <si>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</si>
  <si>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</si>
  <si>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</si>
  <si>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</si>
  <si>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</si>
  <si>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</si>
  <si>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</si>
  <si>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</si>
  <si>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</si>
  <si>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</si>
  <si>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</si>
  <si>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</si>
  <si>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</si>
  <si>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</si>
  <si>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</si>
  <si>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</si>
  <si>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</si>
  <si>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</si>
  <si>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</si>
  <si>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</si>
  <si>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</si>
  <si>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</si>
  <si>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</si>
  <si>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</si>
  <si>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</si>
  <si>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</si>
  <si>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</si>
  <si>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</si>
  <si>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</si>
  <si>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</si>
  <si>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</si>
  <si>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</si>
  <si>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</si>
  <si>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</si>
  <si>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</si>
  <si>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</si>
  <si>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</si>
  <si>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</si>
  <si>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</si>
  <si>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</si>
  <si>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</si>
  <si>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</si>
  <si>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</si>
  <si>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</si>
  <si>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</si>
  <si>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</si>
  <si>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</si>
  <si>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</si>
  <si>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</si>
  <si>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</si>
  <si>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</si>
  <si>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</si>
  <si>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</si>
  <si>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</si>
  <si>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</si>
  <si>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</si>
  <si>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</si>
  <si>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</si>
  <si>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</si>
  <si>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</si>
  <si>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</si>
  <si>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</si>
  <si>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</si>
  <si>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</si>
  <si>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</si>
  <si>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</si>
  <si>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</si>
  <si>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</si>
  <si>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</si>
  <si>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</si>
  <si>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</si>
  <si>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</si>
  <si>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</si>
  <si>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</si>
  <si>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</si>
  <si>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</si>
  <si>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</si>
  <si>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</si>
  <si>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</si>
  <si>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</si>
  <si>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</si>
  <si>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</si>
  <si>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</si>
  <si>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</si>
  <si>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</si>
  <si>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</si>
  <si>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</si>
  <si>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</si>
  <si>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</si>
  <si>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</si>
  <si>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</si>
  <si>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</si>
  <si>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</si>
  <si>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</si>
  <si>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</si>
  <si>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</si>
  <si>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</si>
  <si>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</si>
  <si>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</si>
  <si>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</si>
  <si>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</si>
  <si>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</si>
  <si>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</si>
  <si>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</si>
  <si>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</si>
  <si>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</si>
  <si>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</si>
  <si>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</si>
  <si>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</si>
  <si>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</si>
  <si>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</si>
  <si>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</si>
  <si>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</si>
  <si>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</si>
  <si>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</si>
  <si>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</si>
  <si>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</si>
  <si>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</si>
  <si>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</si>
  <si>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</si>
  <si>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</si>
  <si>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</si>
  <si>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</si>
  <si>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</si>
  <si>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</si>
  <si>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</si>
  <si>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</si>
  <si>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</si>
  <si>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</si>
  <si>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</si>
  <si>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</si>
  <si>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</si>
  <si>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</si>
  <si>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</si>
  <si>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</si>
  <si>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</si>
  <si>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</si>
  <si>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</si>
  <si>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</si>
  <si>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</si>
  <si>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</si>
  <si>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</si>
  <si>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</si>
  <si>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</si>
  <si>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</si>
  <si>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</si>
  <si>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</si>
  <si>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</si>
  <si>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</si>
  <si>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</si>
  <si>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</si>
  <si>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</si>
  <si>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</si>
  <si>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</si>
  <si>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</si>
  <si>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</si>
  <si>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</si>
  <si>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</si>
  <si>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</si>
  <si>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</si>
  <si>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</si>
  <si>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</si>
  <si>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</si>
  <si>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</si>
  <si>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</si>
  <si>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</si>
  <si>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</si>
  <si>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</si>
  <si>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</si>
  <si>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</si>
  <si>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</si>
  <si>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</si>
  <si>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</si>
  <si>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</si>
  <si>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</si>
  <si>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</si>
  <si>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</si>
  <si>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</si>
  <si>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</si>
  <si>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</si>
  <si>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</si>
  <si>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</si>
  <si>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</si>
  <si>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</si>
  <si>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</si>
  <si>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</si>
  <si>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</si>
  <si>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</si>
  <si>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</si>
  <si>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</si>
  <si>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</si>
  <si>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</si>
  <si>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</si>
  <si>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</si>
  <si>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</si>
  <si>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</si>
  <si>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</si>
  <si>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</si>
  <si>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</si>
  <si>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</si>
  <si>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</si>
  <si>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</si>
  <si>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</si>
  <si>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</si>
  <si>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</si>
  <si>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</si>
  <si>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</si>
  <si>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</si>
  <si>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</si>
  <si>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</si>
  <si>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</si>
  <si>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</si>
  <si>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</si>
  <si>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</si>
  <si>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</si>
  <si>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</si>
  <si>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</si>
  <si>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</si>
  <si>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</si>
  <si>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</si>
  <si>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</si>
  <si>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</si>
  <si>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</si>
  <si>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</si>
  <si>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</si>
  <si>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</si>
  <si>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</si>
  <si>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</si>
  <si>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</si>
  <si>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</si>
  <si>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</si>
  <si>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</si>
  <si>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</si>
  <si>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</si>
  <si>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</si>
  <si>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</si>
  <si>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</si>
  <si>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</si>
  <si>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</si>
  <si>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</si>
  <si>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</si>
  <si>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</si>
  <si>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</si>
  <si>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</si>
  <si>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</si>
  <si>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</si>
  <si>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</si>
  <si>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</si>
  <si>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</si>
  <si>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</si>
  <si>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</si>
  <si>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</si>
  <si>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</si>
  <si>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</si>
  <si>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</si>
  <si>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</si>
  <si>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</si>
  <si>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</si>
  <si>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</si>
  <si>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</si>
  <si>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</si>
  <si>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</si>
  <si>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</si>
  <si>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</si>
  <si>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</si>
  <si>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</si>
  <si>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</si>
  <si>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</si>
  <si>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</si>
  <si>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</si>
  <si>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</si>
  <si>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</si>
  <si>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</si>
  <si>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</si>
  <si>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</si>
  <si>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</si>
  <si>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</si>
  <si>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</si>
  <si>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</si>
  <si>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</si>
  <si>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</si>
  <si>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</si>
  <si>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</si>
  <si>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</si>
  <si>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</si>
  <si>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</si>
  <si>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</si>
  <si>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</si>
  <si>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</si>
  <si>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</si>
  <si>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</si>
  <si>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</si>
  <si>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</si>
  <si>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</si>
  <si>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</si>
  <si>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</si>
  <si>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</si>
  <si>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</si>
  <si>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</si>
  <si>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</si>
  <si>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</si>
  <si>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</si>
  <si>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</si>
  <si>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</si>
  <si>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</si>
  <si>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</si>
  <si>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</si>
  <si>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</si>
  <si>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</si>
  <si>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</si>
  <si>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</si>
  <si>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</si>
  <si>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</si>
  <si>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</si>
  <si>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</si>
  <si>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</si>
  <si>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</si>
  <si>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</si>
  <si>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</si>
  <si>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</si>
  <si>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</si>
  <si>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</si>
  <si>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</si>
  <si>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</si>
  <si>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</si>
  <si>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</si>
  <si>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</si>
  <si>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</si>
  <si>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</si>
  <si>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</si>
  <si>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</si>
  <si>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</si>
  <si>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</si>
  <si>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</si>
  <si>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</si>
  <si>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</si>
  <si>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</si>
  <si>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</si>
  <si>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</si>
  <si>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</si>
  <si>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</si>
  <si>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</si>
  <si>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</si>
  <si>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</si>
  <si>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</si>
  <si>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</si>
  <si>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</si>
  <si>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</si>
  <si>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</si>
  <si>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</si>
  <si>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</si>
  <si>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</si>
  <si>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</si>
  <si>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</si>
  <si>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</si>
  <si>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</si>
  <si>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</si>
  <si>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</si>
  <si>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</si>
  <si>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</si>
  <si>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</si>
  <si>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</si>
  <si>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</si>
  <si>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</si>
  <si>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</si>
  <si>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</si>
  <si>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</si>
  <si>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</si>
  <si>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</si>
  <si>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</si>
  <si>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</si>
  <si>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</si>
  <si>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</si>
  <si>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</si>
  <si>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</si>
  <si>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</si>
  <si>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</si>
  <si>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</si>
  <si>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</si>
  <si>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</si>
  <si>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</si>
  <si>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</si>
  <si>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</si>
  <si>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</si>
  <si>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</si>
  <si>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</si>
  <si>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</si>
  <si>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</si>
  <si>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</si>
  <si>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</si>
  <si>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</si>
  <si>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</si>
  <si>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</si>
  <si>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</si>
  <si>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</si>
  <si>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</si>
  <si>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</si>
  <si>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</si>
  <si>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</si>
  <si>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</si>
  <si>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</si>
  <si>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</si>
  <si>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</si>
  <si>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</si>
  <si>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</si>
  <si>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</si>
  <si>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</si>
  <si>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</si>
  <si>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</si>
  <si>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</si>
  <si>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</si>
  <si>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</si>
  <si>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</si>
  <si>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</si>
  <si>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</si>
  <si>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</si>
  <si>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</si>
  <si>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</si>
  <si>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</si>
  <si>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</si>
  <si>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</si>
  <si>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</si>
  <si>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</si>
  <si>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</si>
  <si>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</si>
  <si>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</si>
  <si>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</si>
  <si>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</si>
  <si>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</si>
  <si>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</si>
  <si>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</si>
  <si>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</si>
  <si>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</si>
  <si>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</si>
  <si>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</si>
  <si>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</si>
  <si>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</si>
  <si>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</si>
  <si>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</si>
  <si>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</si>
  <si>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</si>
  <si>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</si>
  <si>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</si>
  <si>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</si>
  <si>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</si>
  <si>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</si>
  <si>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</si>
  <si>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</si>
  <si>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</si>
  <si>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</si>
  <si>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</si>
  <si>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</si>
  <si>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</si>
  <si>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</si>
  <si>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</si>
  <si>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</si>
  <si>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</si>
  <si>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</si>
  <si>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</si>
  <si>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</si>
  <si>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</si>
  <si>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</si>
  <si>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</si>
  <si>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</si>
  <si>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</si>
  <si>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</si>
  <si>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</si>
  <si>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</si>
  <si>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</si>
  <si>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</si>
  <si>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</si>
  <si>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</si>
  <si>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</si>
  <si>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</si>
  <si>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</si>
  <si>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</si>
  <si>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</si>
  <si>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</si>
  <si>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</si>
  <si>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</si>
  <si>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</si>
  <si>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</si>
  <si>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</si>
  <si>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</si>
  <si>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</si>
  <si>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</si>
  <si>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</si>
  <si>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</si>
  <si>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</si>
  <si>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</si>
  <si>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</si>
  <si>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</si>
  <si>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</si>
  <si>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</si>
  <si>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</si>
  <si>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</si>
  <si>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</si>
  <si>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</si>
  <si>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</si>
  <si>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</si>
  <si>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</si>
  <si>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</si>
  <si>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</si>
  <si>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</si>
  <si>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</si>
  <si>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</si>
  <si>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</si>
  <si>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</si>
  <si>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</si>
  <si>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</si>
  <si>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</si>
  <si>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</si>
  <si>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</si>
  <si>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</si>
  <si>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</si>
  <si>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</si>
  <si>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</si>
  <si>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</si>
  <si>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</si>
  <si>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</si>
  <si>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</si>
  <si>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</si>
  <si>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</si>
  <si>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</si>
  <si>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</si>
  <si>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</si>
  <si>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</si>
  <si>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</si>
  <si>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</si>
  <si>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</si>
  <si>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</si>
  <si>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</si>
  <si>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</si>
  <si>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</si>
  <si>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</si>
  <si>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</si>
  <si>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</si>
  <si>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</si>
  <si>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</si>
  <si>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</si>
  <si>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</si>
  <si>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</si>
  <si>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</si>
  <si>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</si>
  <si>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</si>
  <si>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</si>
  <si>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</si>
  <si>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</si>
  <si>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</si>
  <si>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</si>
  <si>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</si>
  <si>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</si>
  <si>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</si>
  <si>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</si>
  <si>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</si>
  <si>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</si>
  <si>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</si>
  <si>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</si>
  <si>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</si>
  <si>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</si>
  <si>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</si>
  <si>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</si>
  <si>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</si>
  <si>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</si>
  <si>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</si>
  <si>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</si>
  <si>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</si>
  <si>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</si>
  <si>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</si>
  <si>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</si>
  <si>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</si>
  <si>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</si>
  <si>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</si>
  <si>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</si>
  <si>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</si>
  <si>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</si>
  <si>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</si>
  <si>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</si>
  <si>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</si>
  <si>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</si>
  <si>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</si>
  <si>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</si>
  <si>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</si>
  <si>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</si>
  <si>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</si>
  <si>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</si>
  <si>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</si>
  <si>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</si>
  <si>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</si>
  <si>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</si>
  <si>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</si>
  <si>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</si>
  <si>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</si>
  <si>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</si>
  <si>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</si>
  <si>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</si>
  <si>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</si>
  <si>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</si>
  <si>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</si>
  <si>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</si>
  <si>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</si>
  <si>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</si>
  <si>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</si>
  <si>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</si>
  <si>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</si>
  <si>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</si>
  <si>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</si>
  <si>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</si>
  <si>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</si>
  <si>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</si>
  <si>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</si>
  <si>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</si>
  <si>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</si>
  <si>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</si>
  <si>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</si>
  <si>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</si>
  <si>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</si>
  <si>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</si>
  <si>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</si>
  <si>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</si>
  <si>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</si>
  <si>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</si>
  <si>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</si>
  <si>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</si>
  <si>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</si>
  <si>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</si>
  <si>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</si>
  <si>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</si>
  <si>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</si>
  <si>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</si>
  <si>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</si>
  <si>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</si>
  <si>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</si>
  <si>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</si>
  <si>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</si>
  <si>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</si>
  <si>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</si>
  <si>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</si>
  <si>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</si>
  <si>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</si>
  <si>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</si>
  <si>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</si>
  <si>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</si>
  <si>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</si>
  <si>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</si>
  <si>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</si>
  <si>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</si>
  <si>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</si>
  <si>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</si>
  <si>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</si>
  <si>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</si>
  <si>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</si>
  <si>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</si>
  <si>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</si>
  <si>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</si>
  <si>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</si>
  <si>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</si>
  <si>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</si>
  <si>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</si>
  <si>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</si>
  <si>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</si>
  <si>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</si>
  <si>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</si>
  <si>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</si>
  <si>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</si>
  <si>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</si>
  <si>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</si>
  <si>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</si>
  <si>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</si>
  <si>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</si>
  <si>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</si>
  <si>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</si>
  <si>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</si>
  <si>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</si>
  <si>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</si>
  <si>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</si>
  <si>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</si>
  <si>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</si>
  <si>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</si>
  <si>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</si>
  <si>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</si>
  <si>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</si>
  <si>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</si>
  <si>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</si>
  <si>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</si>
  <si>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</si>
  <si>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</si>
  <si>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</si>
  <si>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</si>
  <si>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</si>
  <si>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</si>
  <si>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</si>
  <si>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</si>
  <si>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</si>
  <si>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</si>
  <si>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</si>
  <si>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</si>
  <si>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</si>
  <si>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</si>
  <si>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</si>
  <si>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</si>
  <si>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</si>
  <si>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</si>
  <si>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</si>
  <si>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</si>
  <si>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</si>
  <si>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</si>
  <si>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</si>
  <si>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</si>
  <si>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</si>
  <si>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</si>
  <si>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</si>
  <si>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</si>
  <si>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</si>
  <si>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</si>
  <si>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</si>
  <si>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</si>
  <si>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</si>
  <si>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</si>
  <si>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</si>
  <si>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</si>
  <si>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</si>
  <si>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</si>
  <si>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</si>
  <si>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</si>
  <si>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</si>
  <si>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</si>
  <si>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</si>
  <si>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</si>
  <si>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</si>
  <si>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</si>
  <si>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</si>
  <si>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</si>
  <si>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</si>
  <si>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</si>
  <si>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</si>
  <si>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</si>
  <si>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</si>
  <si>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</si>
  <si>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</si>
  <si>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</si>
  <si>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</si>
  <si>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</si>
  <si>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</si>
  <si>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</si>
  <si>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</si>
  <si>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</si>
  <si>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</si>
  <si>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</si>
  <si>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</si>
  <si>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</si>
  <si>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</si>
  <si>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</si>
  <si>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</si>
  <si>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</si>
  <si>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</si>
  <si>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</si>
  <si>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</si>
  <si>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</si>
  <si>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</si>
  <si>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</si>
  <si>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</si>
  <si>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</si>
  <si>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</si>
  <si>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</si>
  <si>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</si>
  <si>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</si>
  <si>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</si>
  <si>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</si>
  <si>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</si>
  <si>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</si>
  <si>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</si>
  <si>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</si>
  <si>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</si>
  <si>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</si>
  <si>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</si>
  <si>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</si>
  <si>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</si>
  <si>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</si>
  <si>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</si>
  <si>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</si>
  <si>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</si>
  <si>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</si>
  <si>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</si>
  <si>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</si>
  <si>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</si>
  <si>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</si>
  <si>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</si>
  <si>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</si>
  <si>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</si>
  <si>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</si>
  <si>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</si>
  <si>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</si>
  <si>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</si>
  <si>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</si>
  <si>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</si>
  <si>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</si>
  <si>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</si>
  <si>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</si>
  <si>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</si>
  <si>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</si>
  <si>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</si>
  <si>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</si>
  <si>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</si>
  <si>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</si>
  <si>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</si>
  <si>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</si>
  <si>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</si>
  <si>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</si>
  <si>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</si>
  <si>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</si>
  <si>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</si>
  <si>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</si>
  <si>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</si>
  <si>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</si>
  <si>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</si>
  <si>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</si>
  <si>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</si>
  <si>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</si>
  <si>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</si>
  <si>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</si>
  <si>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</si>
  <si>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</si>
  <si>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</si>
  <si>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</si>
  <si>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</si>
  <si>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</si>
  <si>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</si>
  <si>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</si>
  <si>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</si>
  <si>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</si>
  <si>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</si>
  <si>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</si>
  <si>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</si>
  <si>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</si>
  <si>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</si>
  <si>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</si>
  <si>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</si>
  <si>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</si>
  <si>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</si>
  <si>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</si>
  <si>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</si>
  <si>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</si>
  <si>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</si>
  <si>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</si>
  <si>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</si>
  <si>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</si>
  <si>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</si>
  <si>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</si>
  <si>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</si>
  <si>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</si>
  <si>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</si>
  <si>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</si>
  <si>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</si>
  <si>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</si>
  <si>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</si>
  <si>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</si>
  <si>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</si>
  <si>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</si>
  <si>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</si>
  <si>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</si>
  <si>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</si>
  <si>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</si>
  <si>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</si>
  <si>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</si>
  <si>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</si>
  <si>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</si>
  <si>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</si>
  <si>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</si>
  <si>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</si>
  <si>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</si>
  <si>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</si>
  <si>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</si>
  <si>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</si>
  <si>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</si>
  <si>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</si>
  <si>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</si>
  <si>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</si>
  <si>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</si>
  <si>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</si>
  <si>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</si>
  <si>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</si>
  <si>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</si>
  <si>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</si>
  <si>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</si>
  <si>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</si>
  <si>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</si>
  <si>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</si>
  <si>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</si>
  <si>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</si>
  <si>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</si>
  <si>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</si>
  <si>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</si>
  <si>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</si>
  <si>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</si>
  <si>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</si>
  <si>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</si>
  <si>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</si>
  <si>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</si>
  <si>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</si>
  <si>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</si>
  <si>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</si>
  <si>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</si>
  <si>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</si>
  <si>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</si>
  <si>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</si>
  <si>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</si>
  <si>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</si>
  <si>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</si>
  <si>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</si>
  <si>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</si>
  <si>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</si>
  <si>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</si>
  <si>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</si>
  <si>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</si>
  <si>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</si>
  <si>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</si>
  <si>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</si>
  <si>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</si>
  <si>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</si>
  <si>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</si>
  <si>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</si>
  <si>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</si>
  <si>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</si>
  <si>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</si>
  <si>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</si>
  <si>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</si>
  <si>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</si>
  <si>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</si>
  <si>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</si>
  <si>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</si>
  <si>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</si>
  <si>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</si>
  <si>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</si>
  <si>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</si>
  <si>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</si>
  <si>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</si>
  <si>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</si>
  <si>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</si>
  <si>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</si>
  <si>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</si>
  <si>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</si>
  <si>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</si>
  <si>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</si>
  <si>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</si>
  <si>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</si>
  <si>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</si>
  <si>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</si>
  <si>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</si>
  <si>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</si>
  <si>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</si>
  <si>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</si>
  <si>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</si>
  <si>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</si>
  <si>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</si>
  <si>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</si>
  <si>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</si>
  <si>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</si>
  <si>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</si>
  <si>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</si>
  <si>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</si>
  <si>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</si>
  <si>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</si>
  <si>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</si>
  <si>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</si>
  <si>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</si>
  <si>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</si>
  <si>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</si>
  <si>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</si>
  <si>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</si>
  <si>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</si>
  <si>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</si>
  <si>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</si>
  <si>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</si>
  <si>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</si>
  <si>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</si>
  <si>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</si>
  <si>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</si>
  <si>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</si>
  <si>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</si>
  <si>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</si>
  <si>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</si>
  <si>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</si>
  <si>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</si>
  <si>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</si>
  <si>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</si>
  <si>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</si>
  <si>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</si>
  <si>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</si>
  <si>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</si>
  <si>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</si>
  <si>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</si>
  <si>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</si>
  <si>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</si>
  <si>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</si>
  <si>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</si>
  <si>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</si>
  <si>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</si>
  <si>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</si>
  <si>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</si>
  <si>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</si>
  <si>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</si>
  <si>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</si>
  <si>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</si>
  <si>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</si>
  <si>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</si>
  <si>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</si>
  <si>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</si>
  <si>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</si>
  <si>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</si>
  <si>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</si>
  <si>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</si>
  <si>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</si>
  <si>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</si>
  <si>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</si>
  <si>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</si>
  <si>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</si>
  <si>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</si>
  <si>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</si>
  <si>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</si>
  <si>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</si>
  <si>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</si>
  <si>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</si>
  <si>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</si>
  <si>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</si>
  <si>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</si>
  <si>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</si>
  <si>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</si>
  <si>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</si>
  <si>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</si>
  <si>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</si>
  <si>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</si>
  <si>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</si>
  <si>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</si>
  <si>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</si>
  <si>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</si>
  <si>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</si>
  <si>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</si>
  <si>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</si>
  <si>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</si>
  <si>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</si>
  <si>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</si>
  <si>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</si>
  <si>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</si>
  <si>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</si>
  <si>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</si>
  <si>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</si>
  <si>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</si>
  <si>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</si>
  <si>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</si>
  <si>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</si>
  <si>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</si>
  <si>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</si>
  <si>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</si>
  <si>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</si>
  <si>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</si>
  <si>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</si>
  <si>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</si>
  <si>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</si>
  <si>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</si>
  <si>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</si>
  <si>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</si>
  <si>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</si>
  <si>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</si>
  <si>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</si>
  <si>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</si>
  <si>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</si>
  <si>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</si>
  <si>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</si>
  <si>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</si>
  <si>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</si>
  <si>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</si>
  <si>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</si>
  <si>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</si>
  <si>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</si>
  <si>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</si>
  <si>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</si>
  <si>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</si>
  <si>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</si>
  <si>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</si>
  <si>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</si>
  <si>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</si>
  <si>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</si>
  <si>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</si>
  <si>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</si>
  <si>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</si>
  <si>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</si>
  <si>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</si>
  <si>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</si>
  <si>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</si>
  <si>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</si>
  <si>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</si>
  <si>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</si>
  <si>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</si>
  <si>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</si>
  <si>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</si>
  <si>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</si>
  <si>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</si>
  <si>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</si>
  <si>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</si>
  <si>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</si>
  <si>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</si>
  <si>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</si>
  <si>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</si>
  <si>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</si>
  <si>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</si>
  <si>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</si>
  <si>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</si>
  <si>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</si>
  <si>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</si>
  <si>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</si>
  <si>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</si>
  <si>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</si>
  <si>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</si>
  <si>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</si>
  <si>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</si>
  <si>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</si>
  <si>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</si>
  <si>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</si>
  <si>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</si>
  <si>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</si>
  <si>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</si>
  <si>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</si>
  <si>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</si>
  <si>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</si>
  <si>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</si>
  <si>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</si>
  <si>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</si>
  <si>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</si>
  <si>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</si>
  <si>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</si>
  <si>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</si>
  <si>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</si>
  <si>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</si>
  <si>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</si>
  <si>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</si>
  <si>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</si>
  <si>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</si>
  <si>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</si>
  <si>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</si>
  <si>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</si>
  <si>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</si>
  <si>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</si>
  <si>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</si>
  <si>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</si>
  <si>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</si>
  <si>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</si>
  <si>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</si>
  <si>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</si>
  <si>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</si>
  <si>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</si>
  <si>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</si>
  <si>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</si>
  <si>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</si>
  <si>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</si>
  <si>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</si>
  <si>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</si>
  <si>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</si>
  <si>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</si>
  <si>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</si>
  <si>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</si>
  <si>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</si>
  <si>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</si>
  <si>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</si>
  <si>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</si>
  <si>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</si>
  <si>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</si>
  <si>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</si>
  <si>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</si>
  <si>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</si>
  <si>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</si>
  <si>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</si>
  <si>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</si>
  <si>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</si>
  <si>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</si>
  <si>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</si>
  <si>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</si>
  <si>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</si>
  <si>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</si>
  <si>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</si>
  <si>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</si>
  <si>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</si>
  <si>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</si>
  <si>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</si>
  <si>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</si>
  <si>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</si>
  <si>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</si>
  <si>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</si>
  <si>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</si>
  <si>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</si>
  <si>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</si>
  <si>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</si>
  <si>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</si>
  <si>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</si>
  <si>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</si>
  <si>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</si>
  <si>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</si>
  <si>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</si>
  <si>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</si>
  <si>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</si>
  <si>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</si>
  <si>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</si>
  <si>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</si>
  <si>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</si>
  <si>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</si>
  <si>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</si>
  <si>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</si>
  <si>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</si>
  <si>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</si>
  <si>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</si>
  <si>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</si>
  <si>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</si>
  <si>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</si>
  <si>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</si>
  <si>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</si>
  <si>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</si>
  <si>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</si>
  <si>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</si>
  <si>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</si>
  <si>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</si>
  <si>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</si>
  <si>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</si>
  <si>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</si>
  <si>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</si>
  <si>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</si>
  <si>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</si>
  <si>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</si>
  <si>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</si>
  <si>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</si>
  <si>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</si>
  <si>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</si>
  <si>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</si>
  <si>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</si>
  <si>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</si>
  <si>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</si>
  <si>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</si>
  <si>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</si>
  <si>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</si>
  <si>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</si>
  <si>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</si>
  <si>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</si>
  <si>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</si>
  <si>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</si>
  <si>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</si>
  <si>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</si>
  <si>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</si>
  <si>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</si>
  <si>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</si>
  <si>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</si>
  <si>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</si>
  <si>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</si>
  <si>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</si>
  <si>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</si>
  <si>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</si>
  <si>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</si>
  <si>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</si>
  <si>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</si>
  <si>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</si>
  <si>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</si>
  <si>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</si>
  <si>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</si>
  <si>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</si>
  <si>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</si>
  <si>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</si>
  <si>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</si>
  <si>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</si>
  <si>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</si>
  <si>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</si>
  <si>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</si>
  <si>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</si>
  <si>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</si>
  <si>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</si>
  <si>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</si>
  <si>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</si>
  <si>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</si>
  <si>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</si>
  <si>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</si>
  <si>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</si>
  <si>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</si>
  <si>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</si>
  <si>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</si>
  <si>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</si>
  <si>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</si>
  <si>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</si>
  <si>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</si>
  <si>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</si>
  <si>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</si>
  <si>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</si>
  <si>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</si>
  <si>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</si>
  <si>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</si>
  <si>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</si>
  <si>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</si>
  <si>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</si>
  <si>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</si>
  <si>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</si>
  <si>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</si>
  <si>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</si>
  <si>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</si>
  <si>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</si>
  <si>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</si>
  <si>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</si>
  <si>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</si>
  <si>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</si>
  <si>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</si>
  <si>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</si>
  <si>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</si>
  <si>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</si>
  <si>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</si>
  <si>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</si>
  <si>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</si>
  <si>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</si>
  <si>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</si>
  <si>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</si>
  <si>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</si>
  <si>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</si>
  <si>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</si>
  <si>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</si>
  <si>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</si>
  <si>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</si>
  <si>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</si>
  <si>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</si>
  <si>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</si>
  <si>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</si>
  <si>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</si>
  <si>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</si>
  <si>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</si>
  <si>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</si>
  <si>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</si>
  <si>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</si>
  <si>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</si>
  <si>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</si>
  <si>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</si>
  <si>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</si>
  <si>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</si>
  <si>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</si>
  <si>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</si>
  <si>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</si>
  <si>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</si>
  <si>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</si>
  <si>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</si>
  <si>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</si>
  <si>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</si>
  <si>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</si>
  <si>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</si>
  <si>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</si>
  <si>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</si>
  <si>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</si>
  <si>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</si>
  <si>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</si>
  <si>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</si>
  <si>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</si>
  <si>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</si>
  <si>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</si>
  <si>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</si>
  <si>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</si>
  <si>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</si>
  <si>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</si>
  <si>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</si>
  <si>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</si>
  <si>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</si>
  <si>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</si>
  <si>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</si>
  <si>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</si>
  <si>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</si>
  <si>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</si>
  <si>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</si>
  <si>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</si>
  <si>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</si>
  <si>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</si>
  <si>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</si>
  <si>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</si>
  <si>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</si>
  <si>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</si>
  <si>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</si>
  <si>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</si>
  <si>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</si>
  <si>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</si>
  <si>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</si>
  <si>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</si>
  <si>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</si>
  <si>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</si>
  <si>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</si>
  <si>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</si>
  <si>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</si>
  <si>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</si>
  <si>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</si>
  <si>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</si>
  <si>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</si>
  <si>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</si>
  <si>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</si>
  <si>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</si>
  <si>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</si>
  <si>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</si>
  <si>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</si>
  <si>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</si>
  <si>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</si>
  <si>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</si>
  <si>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</si>
  <si>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</si>
  <si>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</si>
  <si>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</si>
  <si>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</si>
  <si>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</si>
  <si>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</si>
  <si>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</si>
  <si>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</si>
  <si>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</si>
  <si>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</si>
  <si>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</si>
  <si>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</si>
  <si>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</si>
  <si>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</si>
  <si>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</si>
  <si>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</si>
  <si>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</si>
  <si>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</si>
  <si>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</si>
  <si>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</si>
  <si>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</si>
  <si>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</si>
  <si>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</si>
  <si>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</si>
  <si>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</si>
  <si>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</si>
  <si>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</si>
  <si>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</si>
  <si>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</si>
  <si>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</si>
  <si>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</si>
  <si>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</si>
  <si>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</si>
  <si>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</si>
  <si>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</si>
  <si>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</si>
  <si>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</si>
  <si>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</si>
  <si>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</si>
  <si>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</si>
  <si>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</si>
  <si>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</si>
  <si>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</si>
  <si>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</si>
  <si>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</si>
  <si>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</si>
  <si>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</si>
  <si>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</si>
  <si>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</si>
  <si>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</si>
  <si>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</si>
  <si>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</si>
  <si>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</si>
  <si>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</si>
  <si>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</si>
  <si>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</si>
  <si>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</si>
  <si>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</si>
  <si>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</si>
  <si>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</si>
  <si>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</si>
  <si>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</si>
  <si>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</si>
  <si>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</si>
  <si>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</si>
  <si>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</si>
  <si>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</si>
  <si>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</si>
  <si>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</si>
  <si>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</si>
  <si>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</si>
  <si>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</si>
  <si>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</si>
  <si>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</si>
  <si>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</si>
  <si>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</si>
  <si>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</si>
  <si>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</si>
  <si>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</si>
  <si>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</si>
  <si>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</si>
  <si>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</si>
  <si>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</si>
  <si>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</si>
  <si>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</si>
  <si>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</si>
  <si>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</si>
  <si>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</si>
  <si>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</si>
  <si>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</si>
  <si>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</si>
  <si>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</si>
  <si>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</si>
  <si>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</si>
  <si>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</si>
  <si>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</si>
  <si>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</si>
  <si>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</si>
  <si>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</si>
  <si>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</si>
  <si>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</si>
  <si>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</si>
  <si>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</si>
  <si>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</si>
  <si>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</si>
  <si>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</si>
  <si>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</si>
  <si>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</si>
  <si>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</si>
  <si>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</si>
  <si>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</si>
  <si>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</si>
  <si>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</si>
  <si>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</si>
  <si>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</si>
  <si>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</si>
  <si>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</si>
  <si>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</si>
  <si>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</si>
  <si>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</si>
  <si>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</si>
  <si>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</si>
  <si>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</si>
  <si>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</si>
  <si>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</si>
  <si>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</si>
  <si>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</si>
  <si>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</si>
  <si>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</si>
  <si>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</si>
  <si>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</si>
  <si>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</si>
  <si>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</si>
  <si>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</si>
  <si>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</si>
  <si>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</si>
  <si>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</si>
  <si>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</si>
  <si>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</si>
  <si>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</si>
  <si>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</si>
  <si>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</si>
  <si>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</si>
  <si>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</si>
  <si>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</si>
  <si>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</si>
  <si>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</si>
  <si>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</si>
  <si>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</si>
  <si>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</si>
  <si>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</si>
  <si>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</si>
  <si>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</si>
  <si>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</si>
  <si>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</si>
  <si>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</si>
  <si>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</si>
  <si>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</si>
  <si>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</si>
  <si>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</si>
  <si>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</si>
  <si>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</si>
  <si>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</si>
  <si>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</si>
  <si>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</si>
  <si>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</si>
  <si>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</si>
  <si>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</si>
  <si>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</si>
  <si>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</si>
  <si>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</si>
  <si>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</si>
  <si>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</si>
  <si>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</si>
  <si>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</si>
  <si>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</si>
  <si>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</si>
  <si>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</si>
  <si>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</si>
  <si>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</si>
  <si>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</si>
  <si>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</si>
  <si>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</si>
  <si>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</si>
  <si>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</si>
  <si>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</si>
  <si>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</si>
  <si>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</si>
  <si>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</si>
  <si>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</si>
  <si>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</si>
  <si>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</si>
  <si>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</si>
  <si>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</si>
  <si>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</si>
  <si>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</si>
  <si>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</si>
  <si>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</si>
  <si>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</si>
  <si>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</si>
  <si>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</si>
  <si>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</si>
  <si>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</si>
  <si>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</si>
  <si>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</si>
  <si>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</si>
  <si>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</si>
  <si>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</si>
  <si>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</si>
  <si>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</si>
  <si>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</si>
  <si>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</si>
  <si>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</si>
  <si>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</si>
  <si>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</si>
  <si>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</si>
  <si>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</si>
  <si>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</si>
  <si>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</si>
  <si>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</si>
  <si>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</si>
  <si>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</si>
  <si>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</si>
  <si>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</si>
  <si>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</si>
  <si>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</si>
  <si>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</si>
  <si>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</si>
  <si>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</si>
  <si>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</si>
  <si>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</si>
  <si>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</si>
  <si>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</si>
  <si>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</si>
  <si>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</si>
  <si>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</si>
  <si>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</si>
  <si>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</si>
  <si>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</si>
  <si>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</si>
  <si>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</si>
  <si>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</si>
  <si>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</si>
  <si>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</si>
  <si>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</si>
  <si>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</si>
  <si>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</si>
  <si>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</si>
  <si>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</si>
  <si>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</si>
  <si>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</si>
  <si>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</si>
  <si>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</si>
  <si>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</si>
  <si>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</si>
  <si>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</si>
  <si>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</si>
  <si>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</si>
  <si>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</si>
  <si>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</si>
  <si>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</si>
  <si>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</si>
  <si>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</si>
  <si>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</si>
  <si>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</si>
  <si>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</si>
  <si>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</si>
  <si>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</si>
  <si>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</si>
  <si>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</si>
  <si>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</si>
  <si>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</si>
  <si>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</si>
  <si>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</si>
  <si>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</si>
  <si>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</si>
  <si>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</si>
  <si>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</si>
  <si>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</si>
  <si>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</si>
  <si>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</si>
  <si>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</si>
  <si>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</si>
  <si>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</si>
  <si>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</si>
  <si>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</si>
  <si>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</si>
  <si>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</si>
  <si>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</si>
  <si>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</si>
  <si>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</si>
  <si>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</si>
  <si>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</si>
  <si>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</si>
  <si>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</si>
  <si>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</si>
  <si>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</si>
  <si>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</si>
  <si>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</si>
  <si>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</si>
  <si>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</si>
  <si>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</si>
  <si>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</si>
  <si>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</si>
  <si>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</si>
  <si>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</si>
  <si>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</si>
  <si>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</si>
  <si>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</si>
  <si>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</si>
  <si>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</si>
  <si>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</si>
  <si>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</si>
  <si>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</si>
  <si>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</si>
  <si>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</si>
  <si>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</si>
  <si>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</si>
  <si>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</si>
  <si>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</si>
  <si>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</si>
  <si>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</si>
  <si>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</si>
  <si>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</si>
  <si>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</si>
  <si>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</si>
  <si>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</si>
  <si>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</si>
  <si>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</si>
  <si>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</si>
  <si>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</si>
  <si>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</si>
  <si>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</si>
  <si>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</si>
  <si>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</si>
  <si>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</si>
  <si>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</si>
  <si>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</si>
  <si>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</si>
  <si>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</si>
  <si>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</si>
  <si>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</si>
  <si>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</si>
  <si>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</si>
  <si>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</si>
  <si>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</si>
  <si>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</si>
  <si>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</si>
  <si>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</si>
  <si>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</si>
  <si>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</si>
  <si>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</si>
  <si>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</si>
  <si>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</si>
  <si>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</si>
  <si>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</si>
  <si>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</si>
  <si>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</si>
  <si>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</si>
  <si>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</si>
  <si>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</si>
  <si>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</si>
  <si>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</si>
  <si>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</si>
  <si>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</si>
  <si>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</si>
  <si>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</si>
  <si>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</si>
  <si>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</si>
  <si>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</si>
  <si>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</si>
  <si>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</si>
  <si>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</si>
  <si>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</si>
  <si>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</si>
  <si>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</si>
  <si>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</si>
  <si>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</si>
  <si>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</si>
  <si>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</si>
  <si>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</si>
  <si>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</si>
  <si>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</si>
  <si>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</si>
  <si>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</si>
  <si>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</si>
  <si>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</si>
  <si>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</si>
  <si>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</si>
  <si>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</si>
  <si>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</si>
  <si>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</si>
  <si>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</si>
  <si>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</si>
  <si>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</si>
  <si>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</si>
  <si>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</si>
  <si>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</si>
  <si>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</si>
  <si>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</si>
  <si>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</si>
  <si>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</si>
  <si>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</si>
  <si>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</si>
  <si>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</si>
  <si>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</si>
  <si>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</si>
  <si>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</si>
  <si>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</si>
  <si>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</si>
  <si>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</si>
  <si>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</si>
  <si>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</si>
  <si>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</si>
  <si>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</si>
  <si>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</si>
  <si>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</si>
  <si>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</si>
  <si>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</si>
  <si>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</si>
  <si>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</si>
  <si>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</si>
  <si>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</si>
  <si>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</si>
  <si>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</si>
  <si>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</si>
  <si>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</si>
  <si>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</si>
  <si>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</si>
  <si>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</si>
  <si>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</si>
  <si>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</si>
  <si>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</si>
  <si>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</si>
  <si>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</si>
  <si>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</si>
  <si>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</si>
  <si>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</si>
  <si>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</si>
  <si>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</si>
  <si>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</si>
  <si>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</si>
  <si>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</si>
  <si>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</si>
  <si>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</si>
  <si>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</si>
  <si>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</si>
  <si>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</si>
  <si>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</si>
  <si>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</si>
  <si>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</si>
  <si>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</si>
  <si>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</si>
  <si>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</si>
  <si>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</si>
  <si>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</si>
  <si>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</si>
  <si>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</si>
  <si>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</si>
  <si>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</si>
  <si>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</si>
  <si>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</si>
  <si>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</si>
  <si>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</si>
  <si>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</si>
  <si>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</si>
  <si>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</si>
  <si>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</si>
  <si>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</si>
  <si>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</si>
  <si>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</si>
  <si>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</si>
  <si>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</si>
  <si>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</si>
  <si>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</si>
  <si>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</si>
  <si>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</si>
  <si>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</si>
  <si>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</si>
  <si>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</si>
  <si>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</si>
  <si>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</si>
  <si>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</si>
  <si>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</si>
  <si>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</si>
  <si>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</si>
  <si>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</si>
  <si>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</si>
  <si>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</si>
  <si>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</si>
  <si>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</si>
  <si>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</si>
  <si>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</si>
  <si>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</si>
  <si>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</si>
  <si>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</si>
  <si>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</si>
  <si>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</si>
  <si>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</si>
  <si>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</si>
  <si>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</si>
  <si>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</si>
  <si>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</si>
  <si>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</si>
  <si>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</si>
  <si>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</si>
  <si>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</si>
  <si>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</si>
  <si>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</si>
  <si>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</si>
  <si>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</si>
  <si>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</si>
  <si>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</si>
  <si>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</si>
  <si>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</si>
  <si>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</si>
  <si>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</si>
  <si>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</si>
  <si>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</si>
  <si>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</si>
  <si>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</si>
  <si>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</si>
  <si>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</si>
  <si>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</si>
  <si>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</si>
  <si>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</si>
  <si>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</si>
  <si>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</si>
  <si>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</si>
  <si>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</si>
  <si>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</si>
  <si>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</si>
  <si>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</si>
  <si>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</si>
  <si>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</si>
  <si>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</si>
  <si>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</si>
  <si>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</si>
  <si>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</si>
  <si>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</si>
  <si>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</si>
  <si>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</si>
  <si>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</si>
  <si>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</si>
  <si>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</si>
  <si>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</si>
  <si>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</si>
  <si>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</si>
  <si>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</si>
  <si>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</si>
  <si>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</si>
  <si>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</si>
  <si>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</si>
  <si>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</si>
  <si>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</si>
  <si>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</si>
  <si>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</si>
  <si>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</si>
  <si>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</si>
  <si>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</si>
  <si>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</si>
  <si>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</si>
  <si>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</si>
  <si>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</si>
  <si>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</si>
  <si>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</si>
  <si>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</si>
  <si>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</si>
  <si>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</si>
  <si>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</si>
  <si>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</si>
  <si>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</si>
  <si>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</si>
  <si>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</si>
  <si>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</si>
  <si>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</si>
  <si>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</si>
  <si>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</si>
  <si>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</si>
  <si>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</si>
  <si>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</si>
  <si>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</si>
  <si>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</si>
  <si>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</si>
  <si>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</si>
  <si>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</si>
  <si>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</si>
  <si>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</si>
  <si>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</si>
  <si>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</si>
  <si>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</si>
  <si>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</si>
  <si>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</si>
  <si>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</si>
  <si>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</si>
  <si>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</si>
  <si>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</si>
  <si>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</si>
  <si>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</si>
  <si>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</si>
  <si>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</si>
  <si>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</si>
  <si>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</si>
  <si>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</si>
  <si>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</si>
  <si>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</si>
  <si>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</si>
  <si>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</si>
  <si>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</si>
  <si>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</si>
  <si>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</si>
  <si>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</si>
  <si>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</si>
  <si>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</si>
  <si>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</si>
  <si>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</si>
  <si>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</si>
  <si>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</si>
  <si>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</si>
  <si>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</si>
  <si>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</si>
  <si>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</si>
  <si>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</si>
  <si>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</si>
  <si>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</si>
  <si>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</si>
  <si>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</si>
  <si>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</si>
  <si>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</si>
  <si>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</si>
  <si>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</si>
  <si>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</si>
  <si>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</si>
  <si>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</si>
  <si>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</si>
  <si>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</si>
  <si>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</si>
  <si>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</si>
  <si>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</si>
  <si>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</si>
  <si>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</si>
  <si>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</si>
  <si>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</si>
  <si>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</si>
  <si>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</si>
  <si>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</si>
  <si>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</si>
  <si>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</si>
  <si>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</si>
  <si>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</si>
  <si>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</si>
  <si>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</si>
  <si>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</si>
  <si>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</si>
  <si>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</si>
  <si>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</si>
  <si>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</si>
  <si>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</si>
  <si>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</si>
  <si>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</si>
  <si>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</si>
  <si>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</si>
  <si>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</si>
  <si>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</si>
  <si>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</si>
  <si>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</si>
  <si>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</si>
  <si>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</si>
  <si>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</si>
  <si>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</si>
  <si>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</si>
  <si>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</si>
  <si>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</si>
  <si>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</si>
  <si>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</si>
  <si>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</si>
  <si>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</si>
  <si>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</si>
  <si>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</si>
  <si>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</si>
  <si>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</si>
  <si>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</si>
  <si>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</si>
  <si>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</si>
  <si>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</si>
  <si>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</si>
  <si>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</si>
  <si>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</si>
  <si>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</si>
  <si>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</si>
  <si>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</si>
  <si>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</si>
  <si>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</si>
  <si>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</si>
  <si>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</si>
  <si>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</si>
  <si>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</si>
  <si>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</si>
  <si>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</si>
  <si>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</si>
  <si>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</si>
  <si>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</si>
  <si>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</si>
  <si>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</si>
  <si>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</si>
  <si>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</si>
  <si>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</si>
  <si>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</si>
  <si>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</si>
  <si>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</si>
  <si>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</si>
  <si>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</si>
  <si>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</si>
  <si>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</si>
  <si>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</si>
  <si>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</si>
  <si>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</si>
  <si>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</si>
  <si>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</si>
  <si>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</si>
  <si>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</si>
  <si>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</si>
  <si>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</si>
  <si>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</si>
  <si>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</si>
  <si>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</si>
  <si>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</si>
  <si>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</si>
  <si>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</si>
  <si>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</si>
  <si>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</si>
  <si>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</si>
  <si>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</si>
  <si>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</si>
  <si>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</si>
  <si>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</si>
  <si>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</si>
  <si>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</si>
  <si>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</si>
  <si>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</si>
  <si>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</si>
  <si>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</si>
  <si>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</si>
  <si>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</si>
  <si>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</si>
  <si>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</si>
  <si>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</si>
  <si>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</si>
  <si>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</si>
  <si>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</si>
  <si>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</si>
  <si>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</si>
  <si>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</si>
  <si>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</si>
  <si>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</si>
  <si>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</si>
  <si>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</si>
  <si>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</si>
  <si>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</si>
  <si>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</si>
  <si>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</si>
  <si>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</si>
  <si>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</si>
  <si>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</si>
  <si>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</si>
  <si>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</si>
  <si>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</si>
  <si>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</si>
  <si>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</si>
  <si>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</si>
  <si>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</si>
  <si>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</si>
  <si>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</si>
  <si>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</si>
  <si>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</si>
  <si>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</si>
  <si>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</si>
  <si>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</si>
  <si>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</si>
  <si>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</si>
  <si>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</si>
  <si>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</si>
  <si>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</si>
  <si>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</si>
  <si>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</si>
  <si>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</si>
  <si>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</si>
  <si>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</si>
  <si>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</si>
  <si>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</si>
  <si>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</si>
  <si>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</si>
  <si>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</si>
  <si>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</si>
  <si>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</si>
  <si>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</si>
  <si>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</si>
  <si>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</si>
  <si>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</si>
  <si>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</si>
  <si>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</si>
  <si>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</si>
  <si>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</si>
  <si>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</si>
  <si>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</si>
  <si>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</si>
  <si>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</si>
  <si>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</si>
  <si>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</si>
  <si>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</si>
  <si>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</si>
  <si>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</si>
  <si>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</si>
  <si>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</si>
  <si>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</si>
  <si>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</si>
  <si>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</si>
  <si>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</si>
  <si>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</si>
  <si>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</si>
  <si>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</si>
  <si>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</si>
  <si>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</si>
  <si>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</si>
  <si>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</si>
  <si>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</si>
  <si>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</si>
  <si>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</si>
  <si>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</si>
  <si>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</si>
  <si>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</si>
  <si>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</si>
  <si>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</si>
  <si>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</si>
  <si>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</si>
  <si>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</si>
  <si>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</si>
  <si>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</si>
  <si>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</si>
  <si>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</si>
  <si>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</si>
  <si>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</si>
  <si>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</si>
  <si>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</si>
  <si>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</si>
  <si>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</si>
  <si>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</si>
  <si>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</si>
  <si>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</si>
  <si>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</si>
  <si>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</si>
  <si>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</si>
  <si>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</si>
  <si>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</si>
  <si>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</si>
  <si>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</si>
  <si>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</si>
  <si>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</si>
  <si>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</si>
  <si>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</si>
  <si>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</si>
  <si>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</si>
  <si>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</si>
  <si>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</si>
  <si>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</si>
  <si>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</si>
  <si>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</si>
  <si>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</si>
  <si>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</si>
  <si>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</si>
  <si>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</si>
  <si>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</si>
  <si>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</si>
  <si>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</si>
  <si>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</si>
  <si>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</si>
  <si>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</si>
  <si>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</si>
  <si>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</si>
  <si>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</si>
  <si>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</si>
  <si>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</si>
  <si>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</si>
  <si>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</si>
  <si>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</si>
  <si>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</si>
  <si>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</si>
  <si>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</si>
  <si>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</si>
  <si>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</si>
  <si>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</si>
  <si>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</si>
  <si>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</si>
  <si>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</si>
  <si>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</si>
  <si>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</si>
  <si>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</si>
  <si>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</si>
  <si>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</si>
  <si>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</si>
  <si>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</si>
  <si>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</si>
  <si>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</si>
  <si>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</si>
  <si>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</si>
  <si>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</si>
  <si>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</si>
  <si>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</si>
  <si>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</si>
  <si>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</si>
  <si>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</si>
  <si>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</si>
  <si>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</si>
  <si>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</si>
  <si>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</si>
  <si>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</si>
  <si>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</si>
  <si>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</si>
  <si>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</si>
  <si>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</si>
  <si>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</si>
  <si>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</si>
  <si>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</si>
  <si>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</si>
  <si>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</si>
  <si>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</si>
  <si>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</si>
  <si>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</si>
  <si>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</si>
  <si>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</si>
  <si>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</si>
  <si>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</si>
  <si>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</si>
  <si>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</si>
  <si>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</si>
  <si>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</si>
  <si>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</si>
  <si>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</si>
  <si>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</si>
  <si>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</si>
  <si>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</si>
  <si>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</si>
  <si>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</si>
  <si>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</si>
  <si>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</si>
  <si>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</si>
  <si>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</si>
  <si>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</si>
  <si>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</si>
  <si>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</si>
  <si>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</si>
  <si>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</si>
  <si>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</si>
  <si>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</si>
  <si>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</si>
  <si>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</si>
  <si>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</si>
  <si>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</si>
  <si>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</si>
  <si>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</si>
  <si>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</si>
  <si>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</si>
  <si>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</si>
  <si>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</si>
  <si>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</si>
  <si>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</si>
  <si>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</si>
  <si>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</si>
  <si>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</si>
  <si>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</si>
  <si>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</si>
  <si>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</si>
  <si>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</si>
  <si>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</si>
  <si>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</si>
  <si>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</si>
  <si>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</si>
  <si>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</si>
  <si>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</si>
  <si>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</si>
  <si>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</si>
  <si>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</si>
  <si>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</si>
  <si>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</si>
  <si>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</si>
  <si>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</si>
  <si>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</si>
  <si>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</si>
  <si>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</si>
  <si>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</si>
  <si>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</si>
  <si>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</si>
  <si>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</si>
  <si>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</si>
  <si>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</si>
  <si>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</si>
  <si>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</si>
  <si>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</si>
  <si>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</si>
  <si>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</si>
  <si>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</si>
  <si>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</si>
  <si>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</si>
  <si>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</si>
  <si>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</si>
  <si>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</si>
  <si>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</si>
  <si>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</si>
  <si>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</si>
  <si>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</si>
  <si>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</si>
  <si>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</si>
  <si>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</si>
  <si>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</si>
  <si>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</si>
  <si>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</si>
  <si>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</si>
  <si>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</si>
  <si>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</si>
  <si>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</si>
  <si>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</si>
  <si>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</si>
  <si>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</si>
  <si>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</si>
  <si>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</si>
  <si>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</si>
  <si>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</si>
  <si>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</si>
  <si>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</si>
  <si>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</si>
  <si>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</si>
  <si>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</si>
  <si>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</si>
  <si>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</si>
  <si>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</si>
  <si>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</si>
  <si>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</si>
  <si>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</si>
  <si>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</si>
  <si>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</si>
  <si>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</si>
  <si>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</si>
  <si>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</si>
  <si>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</si>
  <si>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</si>
  <si>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</si>
  <si>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</si>
  <si>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</si>
  <si>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</si>
  <si>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</si>
  <si>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</si>
  <si>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</si>
  <si>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</si>
  <si>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</si>
  <si>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</si>
  <si>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</si>
  <si>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</si>
  <si>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</si>
  <si>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</si>
  <si>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</si>
  <si>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</si>
  <si>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</si>
  <si>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</si>
  <si>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</si>
  <si>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</si>
  <si>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</si>
  <si>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</si>
  <si>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</si>
  <si>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</si>
  <si>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</si>
  <si>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</si>
  <si>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</si>
  <si>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</si>
  <si>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</si>
  <si>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</si>
  <si>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</si>
  <si>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</si>
  <si>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</si>
  <si>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</si>
  <si>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</si>
  <si>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</si>
  <si>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</si>
  <si>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</si>
  <si>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</si>
  <si>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</si>
  <si>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</si>
  <si>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</si>
  <si>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</si>
  <si>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</si>
  <si>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</si>
  <si>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</si>
  <si>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</si>
  <si>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</si>
  <si>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</si>
  <si>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</si>
  <si>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</si>
  <si>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</si>
  <si>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</si>
  <si>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</si>
  <si>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</si>
  <si>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</si>
  <si>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</si>
  <si>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</si>
  <si>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</si>
  <si>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</si>
  <si>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</si>
  <si>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</si>
  <si>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</si>
  <si>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</si>
  <si>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</si>
  <si>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</si>
  <si>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</si>
  <si>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</si>
  <si>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</si>
  <si>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</si>
  <si>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</si>
  <si>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</si>
  <si>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</si>
  <si>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</si>
  <si>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</si>
  <si>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</si>
  <si>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</si>
  <si>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</si>
  <si>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</si>
  <si>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</si>
  <si>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</si>
  <si>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</si>
  <si>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</si>
  <si>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</si>
  <si>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</si>
  <si>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</si>
  <si>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</si>
  <si>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</si>
  <si>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</si>
  <si>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</si>
  <si>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</si>
  <si>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</si>
  <si>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</si>
  <si>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</si>
  <si>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</si>
  <si>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</si>
  <si>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</si>
  <si>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</si>
  <si>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</si>
  <si>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</si>
  <si>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</si>
  <si>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</si>
  <si>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</si>
  <si>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</si>
  <si>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</si>
  <si>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</si>
  <si>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</si>
  <si>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</si>
  <si>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</si>
  <si>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</si>
  <si>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</si>
  <si>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</si>
  <si>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</si>
  <si>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</si>
  <si>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</si>
  <si>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</si>
  <si>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</si>
  <si>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</si>
  <si>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</si>
  <si>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</si>
  <si>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</si>
  <si>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</si>
  <si>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</si>
  <si>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</si>
  <si>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</si>
  <si>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</si>
  <si>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</si>
  <si>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</si>
  <si>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</si>
  <si>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</si>
  <si>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</si>
  <si>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</si>
  <si>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</si>
  <si>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</si>
  <si>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</si>
  <si>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</si>
  <si>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</si>
  <si>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</si>
  <si>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</si>
  <si>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</si>
  <si>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</si>
  <si>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</si>
  <si>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</si>
  <si>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</si>
  <si>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</si>
  <si>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</si>
  <si>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</si>
  <si>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</si>
  <si>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</si>
  <si>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</si>
  <si>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</si>
  <si>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</si>
  <si>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</si>
  <si>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</si>
  <si>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</si>
  <si>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</si>
  <si>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</si>
  <si>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</si>
  <si>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</si>
  <si>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</si>
  <si>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</si>
  <si>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</si>
  <si>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</si>
  <si>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</si>
  <si>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</si>
  <si>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</si>
  <si>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</si>
  <si>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</si>
  <si>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</si>
  <si>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</si>
  <si>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</si>
  <si>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</si>
  <si>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</si>
  <si>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</si>
  <si>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</si>
  <si>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</si>
  <si>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</si>
  <si>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</si>
  <si>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</si>
  <si>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</si>
  <si>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</si>
  <si>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</si>
  <si>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</si>
  <si>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</si>
  <si>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</si>
  <si>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</si>
  <si>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</si>
  <si>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</si>
  <si>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</si>
  <si>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</si>
  <si>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</si>
  <si>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</si>
  <si>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</si>
  <si>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</si>
  <si>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</si>
  <si>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</si>
  <si>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</si>
  <si>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</si>
  <si>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</si>
  <si>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</si>
  <si>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</si>
  <si>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</si>
  <si>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</si>
  <si>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</si>
  <si>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</si>
  <si>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</si>
  <si>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</si>
  <si>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</si>
  <si>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</si>
  <si>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</si>
  <si>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</si>
  <si>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</si>
  <si>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</si>
  <si>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</si>
  <si>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</si>
  <si>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</si>
  <si>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</si>
  <si>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</si>
  <si>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</si>
  <si>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</si>
  <si>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</si>
  <si>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</si>
  <si>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</si>
  <si>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</si>
  <si>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</si>
  <si>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</si>
  <si>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</si>
  <si>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</si>
  <si>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</si>
  <si>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</si>
  <si>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</si>
  <si>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</si>
  <si>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</si>
  <si>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</si>
  <si>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</si>
  <si>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</si>
  <si>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</si>
  <si>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</si>
  <si>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</si>
  <si>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</si>
  <si>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</si>
  <si>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</si>
  <si>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</si>
  <si>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</si>
  <si>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</si>
  <si>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</si>
  <si>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</si>
  <si>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</si>
  <si>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</si>
  <si>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</si>
  <si>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</si>
  <si>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</si>
  <si>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</si>
  <si>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</si>
  <si>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</si>
  <si>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</si>
  <si>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</si>
  <si>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</si>
  <si>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</si>
  <si>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</si>
  <si>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</si>
  <si>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</si>
  <si>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</si>
  <si>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</si>
  <si>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</si>
  <si>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</si>
  <si>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</si>
  <si>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</si>
  <si>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</si>
  <si>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</si>
  <si>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</si>
  <si>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</si>
  <si>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</si>
  <si>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</si>
  <si>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</si>
  <si>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</si>
  <si>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</si>
  <si>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</si>
  <si>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</si>
  <si>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</si>
  <si>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</si>
  <si>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</si>
  <si>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</si>
  <si>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</si>
  <si>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</si>
  <si>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</si>
  <si>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</si>
  <si>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</si>
  <si>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</si>
  <si>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</si>
  <si>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</si>
  <si>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</si>
  <si>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</si>
  <si>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</si>
  <si>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</si>
  <si>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</si>
  <si>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</si>
  <si>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</si>
  <si>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</si>
  <si>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</si>
  <si>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</si>
  <si>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</si>
  <si>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</si>
  <si>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</si>
  <si>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</si>
  <si>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</si>
  <si>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</si>
  <si>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</si>
  <si>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</si>
  <si>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</si>
  <si>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</si>
  <si>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</si>
  <si>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</si>
  <si>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</si>
  <si>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</si>
  <si>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</si>
  <si>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</si>
  <si>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</si>
  <si>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</si>
  <si>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</si>
  <si>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</si>
  <si>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</si>
  <si>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</si>
  <si>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</si>
  <si>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</si>
  <si>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</si>
  <si>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</si>
  <si>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</si>
  <si>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</si>
  <si>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</si>
  <si>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</si>
  <si>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</si>
  <si>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</si>
  <si>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</si>
  <si>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</si>
  <si>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</si>
  <si>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</si>
  <si>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</si>
  <si>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</si>
  <si>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</si>
  <si>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</si>
  <si>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</si>
  <si>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</si>
  <si>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</si>
  <si>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</si>
  <si>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</si>
  <si>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</si>
  <si>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</si>
  <si>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</si>
  <si>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</si>
  <si>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</si>
  <si>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</si>
  <si>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</si>
  <si>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</si>
  <si>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</si>
  <si>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</si>
  <si>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</si>
  <si>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</si>
  <si>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</si>
  <si>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</si>
  <si>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</si>
  <si>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</si>
  <si>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</si>
  <si>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</si>
  <si>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</si>
  <si>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</si>
  <si>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</si>
  <si>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</si>
  <si>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</si>
  <si>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</si>
  <si>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</si>
  <si>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</si>
  <si>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</si>
  <si>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</si>
  <si>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</si>
  <si>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</si>
  <si>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</si>
  <si>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</si>
  <si>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</si>
  <si>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</si>
  <si>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</si>
  <si>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</si>
  <si>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</si>
  <si>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</si>
  <si>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</si>
  <si>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</si>
  <si>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</si>
  <si>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</si>
  <si>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</si>
  <si>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</si>
  <si>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</si>
  <si>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</si>
  <si>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</si>
  <si>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</si>
  <si>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</si>
  <si>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</si>
  <si>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</si>
  <si>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</si>
  <si>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</si>
  <si>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</si>
  <si>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</si>
  <si>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</si>
  <si>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</si>
  <si>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</si>
  <si>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</si>
  <si>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</si>
  <si>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</si>
  <si>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</si>
  <si>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</si>
  <si>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</si>
  <si>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</si>
  <si>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</si>
  <si>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</si>
  <si>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</si>
  <si>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</si>
  <si>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</si>
  <si>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</si>
  <si>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</si>
  <si>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</si>
  <si>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</si>
  <si>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</si>
  <si>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</si>
  <si>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</si>
  <si>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</si>
  <si>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</si>
  <si>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</si>
  <si>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</si>
  <si>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</si>
  <si>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</si>
  <si>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</si>
  <si>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</si>
  <si>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</si>
  <si>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</si>
  <si>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</si>
  <si>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</si>
  <si>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</si>
  <si>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</si>
  <si>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</si>
  <si>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</si>
  <si>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</si>
  <si>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</si>
  <si>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</si>
  <si>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</si>
  <si>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</si>
  <si>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</si>
  <si>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</si>
  <si>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</si>
  <si>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</si>
  <si>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</si>
  <si>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</si>
  <si>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</si>
  <si>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</si>
  <si>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</si>
  <si>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</si>
  <si>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</si>
  <si>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</si>
  <si>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</si>
  <si>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</si>
  <si>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</si>
  <si>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</si>
  <si>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</si>
  <si>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</si>
  <si>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</si>
  <si>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</si>
  <si>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</si>
  <si>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</si>
  <si>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</si>
  <si>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</si>
  <si>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</si>
  <si>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</si>
  <si>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</si>
  <si>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</si>
  <si>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</si>
  <si>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</si>
  <si>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</si>
  <si>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</si>
  <si>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</si>
  <si>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</si>
  <si>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</si>
  <si>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</si>
  <si>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</si>
  <si>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</si>
  <si>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</si>
  <si>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</si>
  <si>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</si>
  <si>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</si>
  <si>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</si>
  <si>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</si>
  <si>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</si>
  <si>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</si>
  <si>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</si>
  <si>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</si>
  <si>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</si>
  <si>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</si>
  <si>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</si>
  <si>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</si>
  <si>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</si>
  <si>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</si>
  <si>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</si>
  <si>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</si>
  <si>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</si>
  <si>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</si>
  <si>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</si>
  <si>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</si>
  <si>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</si>
  <si>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</si>
  <si>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</si>
  <si>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</si>
  <si>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</si>
  <si>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</si>
  <si>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</si>
  <si>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</si>
  <si>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</si>
  <si>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</si>
  <si>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</si>
  <si>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</si>
  <si>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</si>
  <si>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</si>
  <si>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</si>
  <si>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</si>
  <si>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</si>
  <si>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</si>
  <si>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</si>
  <si>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</si>
  <si>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</si>
  <si>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</si>
  <si>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</si>
  <si>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</si>
  <si>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</si>
  <si>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</si>
  <si>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</si>
  <si>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</si>
  <si>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</si>
  <si>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</si>
  <si>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</si>
  <si>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</si>
  <si>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</si>
  <si>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</si>
  <si>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</si>
  <si>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</si>
  <si>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</si>
  <si>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</si>
  <si>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</si>
  <si>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</si>
  <si>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</si>
  <si>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</si>
  <si>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</si>
  <si>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</si>
  <si>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</si>
  <si>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</si>
  <si>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</si>
  <si>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</si>
  <si>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</si>
  <si>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</si>
  <si>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</si>
  <si>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</si>
  <si>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</si>
  <si>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</si>
  <si>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</si>
  <si>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</si>
  <si>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</si>
  <si>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</si>
  <si>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</si>
  <si>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</si>
  <si>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</si>
  <si>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</si>
  <si>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</si>
  <si>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</si>
  <si>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</si>
  <si>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</si>
  <si>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</si>
  <si>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</si>
  <si>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</si>
  <si>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</si>
  <si>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</si>
  <si>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</si>
  <si>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</si>
  <si>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</si>
  <si>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</si>
  <si>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</si>
  <si>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</si>
  <si>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</si>
  <si>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</si>
  <si>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</si>
  <si>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</si>
  <si>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</si>
  <si>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</si>
  <si>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</si>
  <si>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</si>
  <si>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</si>
  <si>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</si>
  <si>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</si>
  <si>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</si>
  <si>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</si>
  <si>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</si>
  <si>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</si>
  <si>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</si>
  <si>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</si>
  <si>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</si>
  <si>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</si>
  <si>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</si>
  <si>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</si>
  <si>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</si>
  <si>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</si>
  <si>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</si>
  <si>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</si>
  <si>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</si>
  <si>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</si>
  <si>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</si>
  <si>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</si>
  <si>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</si>
  <si>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</si>
  <si>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</si>
  <si>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</si>
  <si>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</si>
  <si>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</si>
  <si>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</si>
  <si>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</si>
  <si>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</si>
  <si>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</si>
  <si>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</si>
  <si>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</si>
  <si>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</si>
  <si>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</si>
  <si>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</si>
  <si>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</si>
  <si>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</si>
  <si>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</si>
  <si>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</si>
  <si>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</si>
  <si>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</si>
  <si>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</si>
  <si>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</si>
  <si>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</si>
  <si>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</si>
  <si>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</si>
  <si>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</si>
  <si>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</si>
  <si>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</si>
  <si>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</si>
  <si>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</si>
  <si>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</si>
  <si>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</si>
  <si>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</si>
  <si>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</si>
  <si>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</si>
  <si>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</si>
  <si>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</si>
  <si>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</si>
  <si>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</si>
  <si>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</si>
  <si>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</si>
  <si>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</si>
  <si>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</si>
  <si>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</si>
  <si>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</si>
  <si>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</si>
  <si>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</si>
  <si>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</si>
  <si>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</si>
  <si>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</si>
  <si>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</si>
  <si>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</si>
  <si>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</si>
  <si>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</si>
  <si>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</si>
  <si>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</si>
  <si>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</si>
  <si>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</si>
  <si>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</si>
  <si>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</si>
  <si>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</si>
  <si>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</si>
  <si>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</si>
  <si>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</si>
  <si>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</si>
  <si>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</si>
  <si>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</si>
  <si>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</si>
  <si>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</si>
  <si>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</si>
  <si>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</si>
  <si>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</si>
  <si>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</si>
  <si>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</si>
  <si>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</si>
  <si>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</si>
  <si>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</si>
  <si>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</si>
  <si>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</si>
  <si>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</si>
  <si>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</si>
  <si>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</si>
  <si>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</si>
  <si>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</si>
  <si>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</si>
  <si>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</si>
  <si>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</si>
  <si>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</si>
  <si>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</si>
  <si>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</si>
  <si>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</si>
  <si>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</si>
  <si>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</si>
  <si>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</si>
  <si>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</si>
  <si>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</si>
  <si>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</si>
  <si>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</si>
  <si>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</si>
  <si>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</si>
  <si>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</si>
  <si>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</si>
  <si>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</si>
  <si>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</si>
  <si>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</si>
  <si>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</si>
  <si>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</si>
  <si>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</si>
  <si>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</si>
  <si>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</si>
  <si>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</si>
  <si>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</si>
  <si>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</si>
  <si>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</si>
  <si>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</si>
  <si>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</si>
  <si>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</si>
  <si>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</si>
  <si>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</si>
  <si>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</si>
  <si>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</si>
  <si>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</si>
  <si>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</si>
  <si>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</si>
  <si>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</si>
  <si>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</si>
  <si>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</si>
  <si>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</si>
  <si>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</si>
  <si>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</si>
  <si>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</si>
  <si>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</si>
  <si>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</si>
  <si>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</si>
  <si>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</si>
  <si>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</si>
  <si>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</si>
  <si>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</si>
  <si>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</si>
  <si>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</si>
  <si>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</si>
  <si>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</si>
  <si>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</si>
  <si>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</si>
  <si>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</si>
  <si>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</si>
  <si>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</si>
  <si>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</si>
  <si>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</si>
  <si>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</si>
  <si>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</si>
  <si>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</si>
  <si>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</si>
  <si>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</si>
  <si>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</si>
  <si>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</si>
  <si>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</si>
  <si>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</si>
  <si>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</si>
  <si>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</si>
  <si>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</si>
  <si>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</si>
  <si>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</si>
  <si>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</si>
  <si>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</si>
  <si>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</si>
  <si>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</si>
  <si>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</si>
  <si>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</si>
  <si>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</si>
  <si>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</si>
  <si>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</si>
  <si>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</si>
  <si>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</si>
  <si>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</si>
  <si>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</si>
  <si>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</si>
  <si>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</si>
  <si>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</si>
  <si>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</si>
  <si>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</si>
  <si>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</si>
  <si>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</si>
  <si>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</si>
  <si>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</si>
  <si>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</si>
  <si>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</si>
  <si>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</si>
  <si>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</si>
  <si>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</si>
  <si>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</si>
  <si>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</si>
  <si>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</si>
  <si>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</si>
  <si>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</si>
  <si>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</si>
  <si>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</si>
  <si>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</si>
  <si>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</si>
  <si>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</si>
  <si>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</si>
  <si>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</si>
  <si>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</si>
  <si>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</si>
  <si>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</si>
  <si>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</si>
  <si>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</si>
  <si>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</si>
  <si>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</si>
  <si>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</si>
  <si>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</si>
  <si>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</si>
  <si>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</si>
  <si>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</si>
  <si>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</si>
  <si>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</si>
  <si>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</si>
  <si>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</si>
  <si>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</si>
  <si>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</si>
  <si>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</si>
  <si>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</si>
  <si>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</si>
  <si>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</si>
  <si>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</si>
  <si>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</si>
  <si>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</si>
  <si>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</si>
  <si>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</si>
  <si>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</si>
  <si>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</si>
  <si>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</si>
  <si>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</si>
  <si>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</si>
  <si>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</si>
  <si>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</si>
  <si>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</si>
  <si>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</si>
  <si>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</si>
  <si>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</si>
  <si>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</si>
  <si>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</si>
  <si>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</si>
  <si>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</si>
  <si>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</si>
  <si>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</si>
  <si>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</si>
  <si>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</si>
  <si>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</si>
  <si>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</si>
  <si>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</si>
  <si>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</si>
  <si>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</si>
  <si>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</si>
  <si>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</si>
  <si>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</si>
  <si>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</si>
  <si>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</si>
  <si>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</si>
  <si>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</si>
  <si>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</si>
  <si>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</si>
  <si>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</si>
  <si>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</si>
  <si>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</si>
  <si>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</si>
  <si>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</si>
  <si>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</si>
  <si>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</si>
  <si>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</si>
  <si>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</si>
  <si>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</si>
  <si>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</si>
  <si>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</si>
  <si>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</si>
  <si>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</si>
  <si>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</si>
  <si>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</si>
  <si>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</si>
  <si>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</si>
  <si>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</si>
  <si>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</si>
  <si>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</si>
  <si>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</si>
  <si>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</si>
  <si>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</si>
  <si>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</si>
  <si>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</si>
  <si>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</si>
  <si>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</si>
  <si>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</si>
  <si>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</si>
  <si>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</si>
  <si>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</si>
  <si>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</si>
  <si>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</si>
  <si>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</si>
  <si>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</si>
  <si>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</si>
  <si>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</si>
  <si>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</si>
  <si>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</si>
  <si>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</si>
  <si>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</si>
  <si>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</si>
  <si>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</si>
  <si>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</si>
  <si>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</si>
  <si>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</si>
  <si>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</si>
  <si>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</si>
  <si>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</si>
  <si>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</si>
  <si>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</si>
  <si>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</si>
  <si>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</si>
  <si>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</si>
  <si>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</si>
  <si>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</si>
  <si>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</si>
  <si>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</si>
  <si>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</si>
  <si>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</si>
  <si>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</si>
  <si>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</si>
  <si>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</si>
  <si>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</si>
  <si>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</si>
  <si>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</si>
  <si>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</si>
  <si>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</si>
  <si>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</si>
  <si>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</si>
  <si>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</si>
  <si>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</si>
  <si>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</si>
  <si>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</si>
  <si>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</si>
  <si>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</si>
  <si>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</si>
  <si>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</si>
  <si>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</si>
  <si>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</si>
  <si>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</si>
  <si>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</si>
  <si>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</si>
  <si>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</si>
  <si>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</si>
  <si>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</si>
  <si>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</si>
  <si>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</si>
  <si>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</si>
  <si>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</si>
  <si>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</si>
  <si>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</si>
  <si>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</si>
  <si>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</si>
  <si>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</si>
  <si>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</si>
  <si>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</si>
  <si>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</si>
  <si>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</si>
  <si>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</si>
  <si>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</si>
  <si>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</si>
  <si>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</si>
  <si>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</si>
  <si>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</si>
  <si>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</si>
  <si>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</si>
  <si>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</si>
  <si>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</si>
  <si>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</si>
  <si>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</si>
  <si>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</si>
  <si>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</si>
  <si>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</si>
  <si>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</si>
  <si>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</si>
  <si>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</si>
  <si>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</si>
  <si>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</si>
  <si>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</si>
  <si>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</si>
  <si>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</si>
  <si>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</si>
  <si>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</si>
  <si>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</si>
  <si>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</si>
  <si>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</si>
  <si>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</si>
  <si>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</si>
  <si>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</si>
  <si>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</si>
  <si>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</si>
  <si>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</si>
  <si>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</si>
  <si>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</si>
  <si>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</si>
  <si>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</si>
  <si>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</si>
  <si>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</si>
  <si>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</si>
  <si>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</si>
  <si>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</si>
  <si>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</si>
  <si>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</si>
  <si>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</si>
  <si>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</si>
  <si>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</si>
  <si>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</si>
  <si>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</si>
  <si>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</si>
  <si>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</si>
  <si>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</si>
  <si>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</si>
  <si>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</si>
  <si>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</si>
  <si>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</si>
  <si>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</si>
  <si>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</si>
  <si>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</si>
  <si>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</si>
  <si>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</si>
  <si>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</si>
  <si>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</si>
  <si>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</si>
  <si>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</si>
  <si>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</si>
  <si>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</si>
  <si>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</si>
  <si>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</si>
  <si>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</si>
  <si>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</si>
  <si>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</si>
  <si>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</si>
  <si>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</si>
  <si>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</si>
  <si>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</si>
  <si>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</si>
  <si>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</si>
  <si>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</si>
  <si>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</si>
  <si>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</si>
  <si>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</si>
  <si>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</si>
  <si>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</si>
  <si>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</si>
  <si>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</si>
  <si>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</si>
  <si>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</si>
  <si>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</si>
  <si>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</si>
  <si>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</si>
  <si>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</si>
  <si>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</si>
  <si>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</si>
  <si>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</si>
  <si>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</si>
  <si>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</si>
  <si>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</si>
  <si>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</si>
  <si>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</si>
  <si>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</si>
  <si>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</si>
  <si>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</si>
  <si>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</si>
  <si>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</si>
  <si>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</si>
  <si>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</si>
  <si>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</si>
  <si>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</si>
  <si>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</si>
  <si>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</si>
  <si>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</si>
  <si>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</si>
  <si>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</si>
  <si>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</si>
  <si>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</si>
  <si>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</si>
  <si>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</si>
  <si>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</si>
  <si>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</si>
  <si>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</si>
  <si>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</si>
  <si>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</si>
  <si>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</si>
  <si>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</si>
  <si>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</si>
  <si>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</si>
  <si>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</si>
  <si>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</si>
  <si>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</si>
  <si>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</si>
  <si>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</si>
  <si>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</si>
  <si>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</si>
  <si>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</si>
  <si>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</si>
  <si>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</si>
  <si>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</si>
  <si>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</si>
  <si>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</si>
  <si>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</si>
  <si>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</si>
  <si>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</si>
  <si>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</si>
  <si>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</si>
  <si>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</si>
  <si>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</si>
  <si>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</si>
  <si>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</si>
  <si>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</si>
  <si>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</si>
  <si>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</si>
  <si>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</si>
  <si>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</si>
  <si>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</si>
  <si>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</si>
  <si>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</si>
  <si>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</si>
  <si>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</si>
  <si>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</si>
  <si>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</si>
  <si>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</si>
  <si>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</si>
  <si>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</si>
  <si>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</si>
  <si>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</si>
  <si>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</si>
  <si>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</si>
  <si>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</si>
  <si>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</si>
  <si>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</si>
  <si>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</si>
  <si>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</si>
  <si>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</si>
  <si>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</si>
  <si>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</si>
  <si>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</si>
  <si>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</si>
  <si>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</si>
  <si>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</si>
  <si>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</si>
  <si>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</si>
  <si>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</si>
  <si>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</si>
  <si>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</si>
  <si>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</si>
  <si>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</si>
  <si>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</si>
  <si>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</si>
  <si>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</si>
  <si>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</si>
  <si>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</si>
  <si>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</si>
  <si>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</si>
  <si>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</si>
  <si>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</si>
  <si>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</si>
  <si>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</si>
  <si>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</si>
  <si>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</si>
  <si>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</si>
  <si>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</si>
  <si>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</si>
  <si>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</si>
  <si>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</si>
  <si>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</si>
  <si>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</si>
  <si>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</si>
  <si>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</si>
  <si>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</si>
  <si>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</si>
  <si>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</si>
  <si>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</si>
  <si>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</si>
  <si>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</si>
  <si>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</si>
  <si>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</si>
  <si>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</si>
  <si>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</si>
  <si>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</si>
  <si>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</si>
  <si>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</si>
  <si>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</si>
  <si>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</si>
  <si>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</si>
  <si>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</si>
  <si>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</si>
  <si>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</si>
  <si>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</si>
  <si>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</si>
  <si>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</si>
  <si>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</si>
  <si>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</si>
  <si>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</si>
  <si>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</si>
  <si>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</si>
  <si>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</si>
  <si>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</si>
  <si>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</si>
  <si>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</si>
  <si>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</si>
  <si>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</si>
  <si>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</si>
  <si>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</si>
  <si>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</si>
  <si>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</si>
  <si>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</si>
  <si>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</si>
  <si>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</si>
  <si>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</si>
  <si>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</si>
  <si>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</si>
  <si>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</si>
  <si>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</si>
  <si>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</si>
  <si>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</si>
  <si>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</si>
  <si>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</si>
  <si>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</si>
  <si>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</si>
  <si>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</si>
  <si>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</si>
  <si>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</si>
  <si>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</si>
  <si>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</si>
  <si>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</si>
  <si>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</si>
  <si>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</si>
  <si>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</si>
  <si>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</si>
  <si>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</si>
  <si>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</si>
  <si>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</si>
  <si>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</si>
  <si>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</si>
  <si>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</si>
  <si>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</si>
  <si>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</si>
  <si>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</si>
  <si>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</si>
  <si>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</si>
  <si>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</si>
  <si>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</si>
  <si>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</si>
  <si>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</si>
  <si>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</si>
  <si>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</si>
  <si>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</si>
  <si>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</si>
  <si>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</si>
  <si>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</si>
  <si>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</si>
  <si>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</si>
  <si>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</si>
  <si>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</si>
  <si>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</si>
  <si>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</si>
  <si>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</si>
  <si>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</si>
  <si>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</si>
  <si>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</si>
  <si>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</si>
  <si>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</si>
  <si>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</si>
  <si>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</si>
  <si>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</si>
  <si>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</si>
  <si>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</si>
  <si>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</si>
  <si>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</si>
  <si>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</si>
  <si>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</si>
  <si>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</si>
  <si>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</si>
  <si>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</si>
  <si>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</si>
  <si>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</si>
  <si>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</si>
  <si>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</si>
  <si>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</si>
  <si>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</si>
  <si>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</si>
  <si>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</si>
  <si>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</si>
  <si>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</si>
  <si>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</si>
  <si>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</si>
  <si>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</si>
  <si>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</si>
  <si>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</si>
  <si>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</si>
  <si>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</si>
  <si>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</si>
  <si>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</si>
  <si>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</si>
  <si>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</si>
  <si>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</si>
  <si>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</si>
  <si>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</si>
  <si>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</si>
  <si>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</si>
  <si>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</si>
  <si>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</si>
  <si>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</si>
  <si>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</si>
  <si>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</si>
  <si>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</si>
  <si>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</si>
  <si>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</si>
  <si>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</si>
  <si>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</si>
  <si>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</si>
  <si>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</si>
  <si>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</si>
  <si>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</si>
  <si>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</si>
  <si>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</si>
  <si>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</si>
  <si>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</si>
  <si>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</si>
  <si>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</si>
  <si>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</si>
  <si>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</si>
  <si>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</si>
  <si>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</si>
  <si>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</si>
  <si>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</si>
  <si>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</si>
  <si>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</si>
  <si>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</si>
  <si>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</si>
  <si>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</si>
  <si>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</si>
  <si>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</si>
  <si>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</si>
  <si>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</si>
  <si>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</si>
  <si>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</si>
  <si>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</si>
  <si>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</si>
  <si>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</si>
  <si>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</si>
  <si>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</si>
  <si>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</si>
  <si>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</si>
  <si>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</si>
  <si>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</si>
  <si>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</si>
  <si>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</si>
  <si>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</si>
  <si>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</si>
  <si>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</si>
  <si>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</si>
  <si>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</si>
  <si>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</si>
  <si>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</si>
  <si>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</si>
  <si>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</si>
  <si>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</si>
  <si>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</si>
  <si>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</si>
  <si>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</si>
  <si>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</si>
  <si>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</si>
  <si>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</si>
  <si>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</si>
  <si>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</si>
  <si>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</si>
  <si>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</si>
  <si>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</si>
  <si>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</si>
  <si>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</si>
  <si>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</si>
  <si>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</si>
  <si>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</si>
  <si>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</si>
  <si>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</si>
  <si>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</si>
  <si>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</si>
  <si>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</si>
  <si>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</si>
  <si>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</si>
  <si>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</si>
  <si>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</si>
  <si>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</si>
  <si>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</si>
  <si>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</si>
  <si>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</si>
  <si>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</si>
  <si>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</si>
  <si>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</si>
  <si>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</si>
  <si>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</si>
  <si>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</si>
  <si>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</si>
  <si>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</si>
  <si>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</si>
  <si>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</si>
  <si>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</si>
  <si>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</si>
  <si>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</si>
  <si>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</si>
  <si>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</si>
  <si>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</si>
  <si>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</si>
  <si>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</si>
  <si>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</si>
  <si>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</si>
  <si>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</si>
  <si>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</si>
  <si>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</si>
  <si>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</si>
  <si>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</si>
  <si>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</si>
  <si>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</si>
  <si>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</si>
  <si>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</si>
  <si>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</si>
  <si>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</si>
  <si>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</si>
  <si>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</si>
  <si>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</si>
  <si>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</si>
  <si>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</si>
  <si>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</si>
  <si>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</si>
  <si>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</si>
  <si>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</si>
  <si>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</si>
  <si>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</si>
  <si>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</si>
  <si>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</si>
  <si>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</si>
  <si>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</si>
  <si>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</si>
  <si>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</si>
  <si>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</si>
  <si>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</si>
  <si>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</si>
  <si>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</si>
  <si>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</si>
  <si>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</si>
  <si>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</si>
  <si>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</si>
  <si>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</si>
  <si>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</si>
  <si>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</si>
  <si>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</si>
  <si>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</si>
  <si>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</si>
  <si>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</si>
  <si>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</si>
  <si>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</si>
  <si>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</si>
  <si>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</si>
  <si>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</si>
  <si>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</si>
  <si>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</si>
  <si>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</si>
  <si>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</si>
  <si>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</si>
  <si>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</si>
  <si>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</si>
  <si>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</si>
  <si>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</si>
  <si>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</si>
  <si>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</si>
  <si>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</si>
  <si>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</si>
  <si>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</si>
  <si>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</si>
  <si>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</si>
  <si>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</si>
  <si>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</si>
  <si>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</si>
  <si>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</si>
  <si>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</si>
  <si>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</si>
  <si>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</si>
  <si>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</si>
  <si>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</si>
  <si>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</si>
  <si>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</si>
  <si>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</si>
  <si>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</si>
  <si>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</si>
  <si>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</si>
  <si>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</si>
  <si>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</si>
  <si>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</si>
  <si>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</si>
  <si>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</si>
  <si>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</si>
  <si>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</si>
  <si>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</si>
  <si>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</si>
  <si>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</si>
  <si>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</si>
  <si>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</si>
  <si>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</si>
  <si>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</si>
  <si>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</si>
  <si>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</si>
  <si>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</si>
  <si>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</si>
  <si>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</si>
  <si>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</si>
  <si>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</si>
  <si>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</si>
  <si>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</si>
  <si>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</si>
  <si>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</si>
  <si>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</si>
  <si>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</si>
  <si>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</si>
  <si>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</si>
  <si>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</si>
  <si>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</si>
  <si>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</si>
  <si>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</si>
  <si>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</si>
  <si>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</si>
  <si>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</si>
  <si>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</si>
  <si>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</si>
  <si>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</si>
  <si>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</si>
  <si>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</si>
  <si>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</si>
  <si>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</si>
  <si>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</si>
  <si>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</si>
  <si>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</si>
  <si>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</si>
  <si>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</si>
  <si>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</si>
  <si>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</si>
  <si>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</si>
  <si>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</si>
  <si>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</si>
  <si>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</si>
  <si>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</si>
  <si>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</si>
  <si>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</si>
  <si>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</si>
  <si>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</si>
  <si>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</si>
  <si>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</si>
  <si>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</si>
  <si>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</si>
  <si>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</si>
  <si>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</si>
  <si>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</si>
  <si>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</si>
  <si>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</si>
  <si>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</si>
  <si>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</si>
  <si>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</si>
  <si>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</si>
  <si>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</si>
  <si>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</si>
  <si>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</si>
  <si>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</si>
  <si>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</si>
  <si>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</si>
  <si>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</si>
  <si>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</si>
  <si>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</si>
  <si>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</si>
  <si>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</si>
  <si>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</si>
  <si>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</si>
  <si>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</si>
  <si>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</si>
  <si>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</si>
  <si>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</si>
  <si>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</si>
  <si>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</si>
  <si>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</si>
  <si>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</si>
  <si>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</si>
  <si>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</si>
  <si>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</si>
  <si>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</si>
  <si>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</si>
  <si>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</si>
  <si>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</si>
  <si>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</si>
  <si>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</si>
  <si>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</si>
  <si>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</si>
  <si>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</si>
  <si>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</si>
  <si>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</si>
  <si>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</si>
  <si>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</si>
  <si>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</si>
  <si>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</si>
  <si>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</si>
  <si>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</si>
  <si>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</si>
  <si>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</si>
  <si>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</si>
  <si>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</si>
  <si>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</si>
  <si>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</si>
  <si>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</si>
  <si>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</si>
  <si>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</si>
  <si>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</si>
  <si>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</si>
  <si>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</si>
  <si>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</si>
  <si>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</si>
  <si>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</si>
  <si>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</si>
  <si>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</si>
  <si>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</si>
  <si>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</si>
  <si>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</si>
  <si>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</si>
  <si>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</si>
  <si>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</si>
  <si>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</si>
  <si>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</si>
  <si>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</si>
  <si>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</si>
  <si>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</si>
  <si>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</si>
  <si>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</si>
  <si>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</si>
  <si>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</si>
  <si>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</si>
  <si>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</si>
  <si>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</si>
  <si>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</si>
  <si>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</si>
  <si>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</si>
  <si>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</si>
  <si>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</si>
  <si>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</si>
  <si>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</si>
  <si>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</si>
  <si>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</si>
  <si>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</si>
  <si>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</si>
  <si>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</si>
  <si>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</si>
  <si>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</si>
  <si>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</si>
  <si>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</si>
  <si>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</si>
  <si>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</si>
  <si>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</si>
  <si>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</si>
  <si>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</si>
  <si>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</si>
  <si>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</si>
  <si>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</si>
  <si>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</si>
  <si>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</si>
  <si>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</si>
  <si>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</si>
  <si>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</si>
  <si>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</si>
  <si>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</si>
  <si>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</si>
  <si>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</si>
  <si>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</si>
  <si>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</si>
  <si>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</si>
  <si>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</si>
  <si>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</si>
  <si>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</si>
  <si>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</si>
  <si>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</si>
  <si>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</si>
  <si>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</si>
  <si>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</si>
  <si>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</si>
  <si>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</si>
  <si>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</si>
  <si>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</si>
  <si>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</si>
  <si>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</si>
  <si>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</si>
  <si>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</si>
  <si>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</si>
  <si>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</si>
  <si>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</si>
  <si>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</si>
  <si>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</si>
  <si>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</si>
  <si>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</si>
  <si>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</si>
  <si>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</si>
  <si>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</si>
  <si>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</si>
  <si>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</si>
  <si>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</si>
  <si>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</si>
  <si>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</si>
  <si>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</si>
  <si>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</si>
  <si>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</si>
  <si>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</si>
  <si>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</si>
  <si>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</si>
  <si>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</si>
  <si>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</si>
  <si>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</si>
  <si>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</si>
  <si>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</si>
  <si>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</si>
  <si>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</si>
  <si>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</si>
  <si>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</si>
  <si>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</si>
  <si>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</si>
  <si>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</si>
  <si>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</si>
  <si>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</si>
  <si>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</si>
  <si>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</si>
  <si>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</si>
  <si>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</si>
  <si>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</si>
  <si>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</si>
  <si>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</si>
  <si>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</si>
  <si>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</si>
  <si>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</si>
  <si>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</si>
  <si>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</si>
  <si>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</si>
  <si>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</si>
  <si>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</si>
  <si>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</si>
  <si>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</si>
  <si>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</si>
  <si>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</si>
  <si>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</si>
  <si>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</si>
  <si>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</si>
  <si>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</si>
  <si>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</si>
  <si>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</si>
  <si>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</si>
  <si>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</si>
  <si>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</si>
  <si>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</si>
  <si>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</si>
  <si>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</si>
  <si>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</si>
  <si>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</si>
  <si>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</si>
  <si>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</si>
  <si>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</si>
  <si>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</si>
  <si>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</si>
  <si>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</si>
  <si>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</si>
  <si>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</si>
  <si>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</si>
  <si>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</si>
  <si>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</si>
  <si>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</si>
  <si>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</si>
  <si>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</si>
  <si>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</si>
  <si>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</si>
  <si>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</si>
  <si>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</si>
  <si>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</si>
  <si>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</si>
  <si>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</si>
  <si>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</si>
  <si>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</si>
  <si>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</si>
  <si>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</si>
  <si>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</si>
  <si>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</si>
  <si>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</si>
  <si>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</si>
  <si>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</si>
  <si>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</si>
  <si>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</si>
  <si>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</si>
  <si>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</si>
  <si>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</si>
  <si>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</si>
  <si>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</si>
  <si>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</si>
  <si>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</si>
  <si>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</si>
  <si>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</si>
  <si>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</si>
  <si>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</si>
  <si>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</si>
  <si>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</si>
  <si>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</si>
  <si>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</si>
  <si>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</si>
  <si>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</si>
  <si>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</si>
  <si>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</si>
  <si>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</si>
  <si>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</si>
  <si>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</si>
  <si>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</si>
  <si>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</si>
  <si>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</si>
  <si>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</si>
  <si>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</si>
  <si>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</si>
  <si>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</si>
  <si>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</si>
  <si>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</si>
  <si>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</si>
  <si>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</si>
  <si>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</si>
  <si>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</si>
  <si>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</si>
  <si>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</si>
  <si>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</si>
  <si>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</si>
  <si>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</si>
  <si>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</si>
  <si>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</si>
  <si>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</si>
  <si>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</si>
  <si>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</si>
  <si>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</si>
  <si>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</si>
  <si>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</si>
  <si>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</si>
  <si>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</si>
  <si>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</si>
  <si>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</si>
  <si>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</si>
  <si>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</si>
  <si>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</si>
  <si>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</si>
  <si>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</si>
  <si>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</si>
  <si>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</si>
  <si>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</si>
  <si>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</si>
  <si>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</si>
  <si>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</si>
  <si>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</si>
  <si>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</si>
  <si>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</si>
  <si>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</si>
  <si>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</si>
  <si>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</si>
  <si>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</si>
  <si>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</si>
  <si>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</si>
  <si>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</si>
  <si>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</si>
  <si>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</si>
  <si>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</si>
  <si>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</si>
  <si>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</si>
  <si>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</si>
  <si>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</si>
  <si>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</si>
  <si>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</si>
  <si>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</si>
  <si>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</si>
  <si>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</si>
  <si>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</si>
  <si>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</si>
  <si>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</si>
  <si>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</si>
  <si>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</si>
  <si>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</si>
  <si>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</si>
  <si>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</si>
  <si>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</si>
  <si>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</si>
  <si>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</si>
  <si>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</si>
  <si>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</si>
  <si>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</si>
  <si>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</si>
  <si>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</si>
  <si>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</si>
  <si>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</si>
  <si>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</si>
  <si>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</si>
  <si>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</si>
  <si>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</si>
  <si>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</si>
  <si>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</si>
  <si>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</si>
  <si>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</si>
  <si>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</si>
  <si>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</si>
  <si>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</si>
  <si>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</si>
  <si>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</si>
  <si>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</si>
  <si>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</si>
  <si>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</si>
  <si>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</si>
  <si>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</si>
  <si>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</si>
  <si>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</si>
  <si>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</si>
  <si>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</si>
  <si>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</si>
  <si>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</si>
  <si>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</si>
  <si>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</si>
  <si>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</si>
  <si>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</si>
  <si>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</si>
  <si>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</si>
  <si>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</si>
  <si>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</si>
  <si>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</si>
  <si>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</si>
  <si>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</si>
  <si>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</si>
  <si>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</si>
  <si>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</si>
  <si>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</si>
  <si>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</si>
  <si>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</si>
  <si>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</si>
  <si>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</si>
  <si>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</si>
  <si>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</si>
  <si>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</si>
  <si>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</si>
  <si>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</si>
  <si>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</si>
  <si>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</si>
  <si>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</si>
  <si>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</si>
  <si>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</si>
  <si>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</si>
  <si>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</si>
  <si>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</si>
  <si>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</si>
  <si>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</si>
  <si>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</si>
  <si>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</si>
  <si>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</si>
  <si>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</si>
  <si>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</si>
  <si>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</si>
  <si>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</si>
  <si>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</si>
  <si>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</si>
  <si>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</si>
  <si>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</si>
  <si>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</si>
  <si>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</si>
  <si>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</si>
  <si>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</si>
  <si>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</si>
  <si>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</si>
  <si>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</si>
  <si>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</si>
  <si>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</si>
  <si>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</si>
  <si>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</si>
  <si>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</si>
  <si>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</si>
  <si>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</si>
  <si>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</si>
  <si>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</si>
  <si>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</si>
  <si>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</si>
  <si>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</si>
  <si>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</si>
  <si>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</si>
  <si>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</si>
  <si>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</si>
  <si>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</si>
  <si>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</si>
  <si>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</si>
  <si>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</si>
  <si>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</si>
  <si>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</si>
  <si>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</si>
  <si>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</si>
  <si>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</si>
  <si>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</si>
  <si>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</si>
  <si>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</si>
  <si>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</si>
  <si>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</si>
  <si>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</si>
  <si>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</si>
  <si>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</si>
  <si>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</si>
  <si>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</si>
  <si>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</si>
  <si>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</si>
  <si>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</si>
  <si>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</si>
  <si>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</si>
  <si>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</si>
  <si>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</si>
  <si>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</si>
  <si>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</si>
  <si>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</si>
  <si>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</si>
  <si>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</si>
  <si>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</si>
  <si>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</si>
  <si>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</si>
  <si>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</si>
  <si>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</si>
  <si>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</si>
  <si>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</si>
  <si>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</si>
  <si>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</si>
  <si>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</si>
  <si>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</si>
  <si>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</si>
  <si>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</si>
  <si>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</si>
  <si>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</si>
  <si>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</si>
  <si>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</si>
  <si>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</si>
  <si>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</si>
  <si>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</si>
  <si>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</si>
  <si>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</si>
  <si>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</si>
  <si>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</si>
  <si>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</si>
  <si>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</si>
  <si>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</si>
  <si>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</si>
  <si>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</si>
  <si>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</si>
  <si>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</si>
  <si>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</si>
  <si>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</si>
  <si>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</si>
  <si>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</si>
  <si>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</si>
  <si>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</si>
  <si>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</si>
  <si>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</si>
  <si>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</si>
  <si>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</si>
  <si>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</si>
  <si>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</si>
  <si>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</si>
  <si>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</si>
  <si>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</si>
  <si>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</si>
  <si>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</si>
  <si>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</si>
  <si>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</si>
  <si>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</si>
  <si>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</si>
  <si>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</si>
  <si>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</si>
  <si>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</si>
  <si>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</si>
  <si>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</si>
  <si>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</si>
  <si>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</si>
  <si>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</si>
  <si>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</si>
  <si>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</si>
  <si>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</si>
  <si>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</si>
  <si>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</si>
  <si>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</si>
  <si>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</si>
  <si>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</si>
  <si>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</si>
  <si>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</si>
  <si>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</si>
  <si>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</si>
  <si>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</si>
  <si>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</si>
  <si>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</si>
  <si>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</si>
  <si>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</si>
  <si>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</si>
  <si>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</si>
  <si>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</si>
  <si>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</si>
  <si>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</si>
  <si>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</si>
  <si>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</si>
  <si>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</si>
  <si>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</si>
  <si>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</si>
  <si>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</si>
  <si>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</si>
  <si>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</si>
  <si>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</si>
  <si>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</si>
  <si>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</si>
  <si>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</si>
  <si>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</si>
  <si>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</si>
  <si>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</si>
  <si>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</si>
  <si>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</si>
  <si>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</si>
  <si>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</si>
  <si>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</si>
  <si>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</si>
  <si>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</si>
  <si>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</si>
  <si>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</si>
  <si>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</si>
  <si>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</si>
  <si>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</si>
  <si>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</si>
  <si>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</si>
  <si>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</si>
  <si>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</si>
  <si>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</si>
  <si>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</si>
  <si>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</si>
  <si>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</si>
  <si>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</si>
  <si>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</si>
  <si>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</si>
  <si>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</si>
  <si>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</si>
  <si>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</si>
  <si>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</si>
  <si>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</si>
  <si>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</si>
  <si>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</si>
  <si>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</si>
  <si>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</si>
  <si>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</si>
  <si>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</si>
  <si>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</si>
  <si>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</si>
  <si>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</si>
  <si>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</si>
  <si>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</si>
  <si>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</si>
  <si>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</si>
  <si>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</si>
  <si>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</si>
  <si>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</si>
  <si>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</si>
  <si>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</si>
  <si>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</si>
  <si>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</si>
  <si>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</si>
  <si>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</si>
  <si>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</si>
  <si>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</si>
  <si>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</si>
  <si>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</si>
  <si>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</si>
  <si>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</si>
  <si>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</si>
  <si>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</si>
  <si>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</si>
  <si>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</si>
  <si>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</si>
  <si>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</si>
  <si>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</si>
  <si>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</si>
  <si>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</si>
  <si>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</si>
  <si>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</si>
  <si>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</si>
  <si>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</si>
  <si>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</si>
  <si>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</si>
  <si>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</si>
  <si>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</si>
  <si>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</si>
  <si>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</si>
  <si>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</si>
  <si>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</si>
  <si>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</si>
  <si>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</si>
  <si>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</si>
  <si>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</si>
  <si>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</si>
  <si>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</si>
  <si>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</si>
  <si>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</si>
  <si>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</si>
  <si>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</si>
  <si>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</si>
  <si>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</si>
  <si>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</si>
  <si>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</si>
  <si>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</si>
  <si>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</si>
  <si>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</si>
  <si>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</si>
  <si>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</si>
  <si>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</si>
  <si>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</si>
  <si>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</si>
  <si>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</si>
  <si>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</si>
  <si>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</si>
  <si>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</si>
  <si>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</si>
  <si>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</si>
  <si>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</si>
  <si>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</si>
  <si>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</si>
  <si>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</si>
  <si>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</si>
  <si>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</si>
  <si>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</si>
  <si>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</si>
  <si>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</si>
  <si>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</si>
  <si>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</si>
  <si>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</si>
  <si>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</si>
  <si>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</si>
  <si>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</si>
  <si>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</si>
  <si>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</si>
  <si>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</si>
  <si>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</si>
  <si>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</si>
  <si>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</si>
  <si>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</si>
  <si>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</si>
  <si>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</si>
  <si>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</si>
  <si>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</si>
  <si>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</si>
  <si>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</si>
  <si>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</si>
  <si>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</si>
  <si>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</si>
  <si>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</si>
  <si>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</si>
  <si>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</si>
  <si>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</si>
  <si>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</si>
  <si>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</si>
  <si>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</si>
  <si>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</si>
  <si>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</si>
  <si>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</si>
  <si>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</si>
  <si>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</si>
  <si>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</si>
  <si>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</si>
  <si>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</si>
  <si>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</si>
  <si>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</si>
  <si>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</si>
  <si>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</si>
  <si>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</si>
  <si>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</si>
  <si>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</si>
  <si>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</si>
  <si>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</si>
  <si>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</si>
  <si>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</si>
  <si>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</si>
  <si>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</si>
  <si>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</si>
  <si>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</si>
  <si>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</si>
  <si>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</si>
  <si>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</si>
  <si>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</si>
  <si>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</si>
  <si>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</si>
  <si>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</si>
  <si>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</si>
  <si>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</si>
  <si>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</si>
  <si>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</si>
  <si>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</si>
  <si>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</si>
  <si>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</si>
  <si>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</si>
  <si>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</si>
  <si>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</si>
  <si>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</si>
  <si>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</si>
  <si>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</si>
  <si>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</si>
  <si>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</si>
  <si>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</si>
  <si>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</si>
  <si>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</si>
  <si>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</si>
  <si>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</si>
  <si>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</si>
  <si>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</si>
  <si>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</si>
  <si>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</si>
  <si>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</si>
  <si>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</si>
  <si>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</si>
  <si>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</si>
  <si>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</si>
  <si>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</si>
  <si>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</si>
  <si>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</si>
  <si>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</si>
  <si>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</si>
  <si>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</si>
  <si>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</si>
  <si>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</si>
  <si>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</si>
  <si>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</si>
  <si>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</si>
  <si>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</si>
  <si>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</si>
  <si>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</si>
  <si>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</si>
  <si>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</si>
  <si>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</si>
  <si>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</si>
  <si>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</si>
  <si>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</si>
  <si>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</si>
  <si>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</si>
  <si>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</si>
  <si>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</si>
  <si>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</si>
  <si>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</si>
  <si>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</si>
  <si>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</si>
  <si>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</si>
  <si>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</si>
  <si>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</si>
  <si>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</si>
  <si>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</si>
  <si>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</si>
  <si>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</si>
  <si>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</si>
  <si>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</si>
  <si>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</si>
  <si>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</si>
  <si>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</si>
  <si>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</si>
  <si>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</si>
  <si>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</si>
  <si>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</si>
  <si>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</si>
  <si>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</si>
  <si>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</si>
  <si>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</si>
  <si>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</si>
  <si>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</si>
  <si>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</si>
  <si>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</si>
  <si>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</si>
  <si>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</si>
  <si>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</si>
  <si>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</si>
  <si>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</si>
  <si>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</si>
  <si>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</si>
  <si>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</si>
  <si>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</si>
  <si>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</si>
  <si>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</si>
  <si>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</si>
  <si>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</si>
  <si>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</si>
  <si>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</si>
  <si>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</si>
  <si>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</si>
  <si>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</si>
  <si>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</si>
  <si>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</si>
  <si>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</si>
  <si>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</si>
  <si>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</si>
  <si>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</si>
  <si>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</si>
  <si>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</si>
  <si>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</si>
  <si>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</si>
  <si>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</si>
  <si>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</si>
  <si>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</si>
  <si>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</si>
  <si>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</si>
  <si>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</si>
  <si>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</si>
  <si>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</si>
  <si>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</si>
  <si>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</si>
  <si>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</si>
  <si>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</si>
  <si>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</si>
  <si>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</si>
  <si>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</si>
  <si>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</si>
  <si>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</si>
  <si>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</si>
  <si>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</si>
  <si>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</si>
  <si>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</si>
  <si>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</si>
  <si>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</si>
  <si>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</si>
  <si>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</si>
  <si>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</si>
  <si>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</si>
  <si>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</si>
  <si>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</si>
  <si>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</si>
  <si>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</si>
  <si>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</si>
  <si>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</si>
  <si>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</si>
  <si>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</si>
  <si>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</si>
  <si>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</si>
  <si>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</si>
  <si>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</si>
  <si>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</si>
  <si>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</si>
  <si>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</si>
  <si>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</si>
  <si>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</si>
  <si>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</si>
  <si>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</si>
  <si>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</si>
  <si>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</si>
  <si>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</si>
  <si>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</si>
  <si>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</si>
  <si>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</si>
  <si>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</si>
  <si>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</si>
  <si>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</si>
  <si>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</si>
  <si>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</si>
  <si>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</si>
  <si>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</si>
  <si>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</si>
  <si>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</si>
  <si>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</si>
  <si>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</si>
  <si>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</si>
  <si>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</si>
  <si>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</si>
  <si>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</si>
  <si>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</si>
  <si>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</si>
  <si>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</si>
  <si>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</si>
  <si>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</si>
  <si>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</si>
  <si>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</si>
  <si>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</si>
  <si>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</si>
  <si>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</si>
  <si>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</si>
  <si>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</si>
  <si>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</si>
  <si>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</si>
  <si>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</si>
  <si>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</si>
  <si>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</si>
  <si>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</si>
  <si>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</si>
  <si>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</si>
  <si>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</si>
  <si>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</si>
  <si>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</si>
  <si>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</si>
  <si>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</si>
  <si>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</si>
  <si>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</si>
  <si>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</si>
  <si>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</si>
  <si>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</si>
  <si>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</si>
  <si>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</si>
  <si>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</si>
  <si>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</si>
  <si>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</si>
  <si>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</si>
  <si>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</si>
  <si>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</si>
  <si>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</si>
  <si>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</si>
  <si>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</si>
  <si>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</si>
  <si>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</si>
  <si>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</si>
  <si>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</si>
  <si>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</si>
  <si>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</si>
  <si>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</si>
  <si>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</si>
  <si>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</si>
  <si>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</si>
  <si>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</si>
  <si>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</si>
  <si>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</si>
  <si>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</si>
  <si>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</si>
  <si>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</si>
  <si>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</si>
  <si>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</si>
  <si>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</si>
  <si>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</si>
  <si>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</si>
  <si>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</si>
  <si>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</si>
  <si>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</si>
  <si>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</si>
  <si>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</si>
  <si>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</si>
  <si>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</si>
  <si>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</si>
  <si>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</si>
  <si>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</si>
  <si>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</si>
  <si>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</si>
  <si>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</si>
  <si>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</si>
  <si>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</si>
  <si>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</si>
  <si>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</si>
  <si>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</si>
  <si>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</si>
  <si>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</si>
  <si>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</si>
  <si>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</si>
  <si>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</si>
  <si>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</si>
  <si>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</si>
  <si>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</si>
  <si>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</si>
  <si>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</si>
  <si>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</si>
  <si>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</si>
  <si>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</si>
  <si>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</si>
  <si>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</si>
  <si>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</si>
  <si>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</si>
  <si>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</si>
  <si>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</si>
  <si>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</si>
  <si>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</si>
  <si>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</si>
  <si>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</si>
  <si>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</si>
  <si>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</si>
  <si>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</si>
  <si>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</si>
  <si>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</si>
  <si>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</si>
  <si>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</si>
  <si>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</si>
  <si>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</si>
  <si>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</si>
  <si>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</si>
  <si>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</si>
  <si>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</si>
  <si>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</si>
  <si>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</si>
  <si>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</si>
  <si>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</si>
  <si>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</si>
  <si>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</si>
  <si>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</si>
  <si>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</si>
  <si>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</si>
  <si>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</si>
  <si>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</si>
  <si>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</si>
  <si>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</si>
  <si>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</si>
  <si>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</si>
  <si>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</si>
  <si>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</si>
  <si>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</si>
  <si>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</si>
  <si>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</si>
  <si>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</si>
  <si>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</si>
  <si>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</si>
  <si>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</si>
  <si>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</si>
  <si>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</si>
  <si>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</si>
  <si>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</si>
  <si>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</si>
  <si>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</si>
  <si>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</si>
  <si>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</si>
  <si>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</si>
  <si>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</si>
  <si>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</si>
  <si>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</si>
  <si>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</si>
  <si>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</si>
  <si>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</si>
  <si>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</si>
  <si>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</si>
  <si>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</si>
  <si>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</si>
  <si>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</si>
  <si>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</si>
  <si>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</si>
  <si>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</si>
  <si>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</si>
  <si>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</si>
  <si>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</si>
  <si>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</si>
  <si>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</si>
  <si>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</si>
  <si>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</si>
  <si>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</si>
  <si>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</si>
  <si>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</si>
  <si>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</si>
  <si>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</si>
  <si>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</si>
  <si>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</si>
  <si>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</si>
  <si>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</si>
  <si>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</si>
  <si>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</si>
  <si>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</si>
  <si>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</si>
  <si>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</si>
  <si>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</si>
  <si>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</si>
  <si>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</si>
  <si>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</si>
  <si>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</si>
  <si>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</si>
  <si>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</si>
  <si>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</si>
  <si>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</si>
  <si>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</si>
  <si>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</si>
  <si>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</si>
  <si>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</si>
  <si>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</si>
  <si>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</si>
  <si>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</si>
  <si>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</si>
  <si>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</si>
  <si>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</si>
  <si>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</si>
  <si>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</si>
  <si>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</si>
  <si>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</si>
  <si>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</si>
  <si>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</si>
  <si>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</si>
  <si>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</si>
  <si>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</si>
  <si>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</si>
  <si>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</si>
  <si>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</si>
  <si>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</si>
  <si>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</si>
  <si>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</si>
  <si>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</si>
  <si>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</si>
  <si>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</si>
  <si>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</si>
  <si>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</si>
  <si>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</si>
  <si>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</si>
  <si>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</si>
  <si>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</si>
  <si>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</si>
  <si>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</si>
  <si>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</si>
  <si>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</si>
  <si>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</si>
  <si>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</si>
  <si>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</si>
  <si>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</si>
  <si>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</si>
  <si>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</si>
  <si>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</si>
  <si>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</si>
  <si>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</si>
  <si>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</si>
  <si>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</si>
  <si>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</si>
  <si>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</si>
  <si>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</si>
  <si>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</si>
  <si>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</si>
  <si>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</si>
  <si>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</si>
  <si>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</si>
  <si>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</si>
  <si>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</si>
  <si>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</si>
  <si>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</si>
  <si>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</si>
  <si>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</si>
  <si>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</si>
  <si>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</si>
  <si>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</si>
  <si>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</si>
  <si>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</si>
  <si>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</si>
  <si>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</si>
  <si>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</si>
  <si>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</si>
  <si>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</si>
  <si>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</si>
  <si>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</si>
  <si>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</si>
  <si>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</si>
  <si>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</si>
  <si>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</si>
  <si>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</si>
  <si>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</si>
  <si>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</si>
  <si>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</si>
  <si>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</si>
  <si>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</si>
  <si>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</si>
  <si>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</si>
  <si>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</si>
  <si>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</si>
  <si>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</si>
  <si>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</si>
  <si>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</si>
  <si>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</si>
  <si>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</si>
  <si>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</si>
  <si>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</si>
  <si>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</si>
  <si>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</si>
  <si>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</si>
  <si>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</si>
  <si>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</si>
  <si>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</si>
  <si>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</si>
  <si>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</si>
  <si>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</si>
  <si>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</si>
  <si>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</si>
  <si>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</si>
  <si>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</si>
  <si>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</si>
  <si>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</si>
  <si>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</si>
  <si>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</si>
  <si>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</si>
  <si>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</si>
  <si>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</si>
  <si>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</si>
  <si>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</si>
  <si>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</si>
  <si>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</si>
  <si>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</si>
  <si>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</si>
  <si>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</si>
  <si>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</si>
  <si>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</si>
  <si>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</si>
  <si>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</si>
  <si>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</si>
  <si>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</si>
  <si>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</si>
  <si>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</si>
  <si>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</si>
  <si>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</si>
  <si>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</si>
  <si>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</si>
  <si>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</si>
  <si>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</si>
  <si>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</si>
  <si>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</si>
  <si>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</si>
  <si>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</si>
  <si>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</si>
  <si>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</si>
  <si>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</si>
  <si>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</si>
  <si>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</si>
  <si>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</si>
  <si>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</si>
  <si>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</si>
  <si>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</si>
  <si>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</si>
  <si>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</si>
  <si>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</si>
  <si>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</si>
  <si>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</si>
  <si>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</si>
  <si>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</si>
  <si>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</si>
  <si>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</si>
  <si>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</si>
  <si>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</si>
  <si>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</si>
  <si>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</si>
  <si>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</si>
  <si>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</si>
  <si>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</si>
  <si>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</si>
  <si>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</si>
  <si>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</si>
  <si>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</si>
  <si>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</si>
  <si>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</si>
  <si>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</si>
  <si>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</si>
  <si>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</si>
  <si>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</si>
  <si>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</si>
  <si>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</si>
  <si>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</si>
  <si>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</si>
  <si>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</si>
  <si>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</si>
  <si>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</si>
  <si>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</si>
  <si>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</si>
  <si>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</si>
  <si>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</si>
  <si>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</si>
  <si>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</si>
  <si>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</si>
  <si>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</si>
  <si>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</si>
  <si>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</si>
  <si>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</si>
  <si>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</si>
  <si>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</si>
  <si>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</si>
  <si>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</si>
  <si>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</si>
  <si>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</si>
  <si>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</si>
  <si>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</si>
  <si>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</si>
  <si>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</si>
  <si>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</si>
  <si>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</si>
  <si>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</si>
  <si>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</si>
  <si>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</si>
  <si>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</si>
  <si>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</si>
  <si>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</si>
  <si>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</si>
  <si>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</si>
  <si>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</si>
  <si>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</si>
  <si>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</si>
  <si>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</si>
  <si>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</si>
  <si>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</si>
  <si>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</si>
  <si>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</si>
  <si>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</si>
  <si>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</si>
  <si>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</si>
  <si>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</si>
  <si>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</si>
  <si>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</si>
  <si>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</si>
  <si>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</si>
  <si>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</si>
  <si>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</si>
  <si>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</si>
  <si>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</si>
  <si>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</si>
  <si>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</si>
  <si>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</si>
  <si>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</si>
  <si>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</si>
  <si>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</si>
  <si>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</si>
  <si>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</si>
  <si>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</si>
  <si>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</si>
  <si>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</si>
  <si>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</si>
  <si>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</si>
  <si>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</si>
  <si>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</si>
  <si>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</si>
  <si>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</si>
  <si>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</si>
  <si>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</si>
  <si>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</si>
  <si>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</si>
  <si>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</si>
  <si>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</si>
  <si>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</si>
  <si>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</si>
  <si>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</si>
  <si>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</si>
  <si>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</si>
  <si>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</si>
  <si>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</si>
  <si>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</si>
  <si>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</si>
  <si>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</si>
  <si>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</si>
  <si>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</si>
  <si>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</si>
  <si>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</si>
  <si>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</si>
  <si>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</si>
  <si>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</si>
  <si>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</si>
  <si>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</si>
  <si>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</si>
  <si>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</si>
  <si>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</si>
  <si>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</si>
  <si>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</si>
  <si>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</si>
  <si>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</si>
  <si>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</si>
  <si>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</si>
  <si>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</si>
  <si>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</si>
  <si>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</si>
  <si>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</si>
  <si>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</si>
  <si>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</si>
  <si>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</si>
  <si>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</si>
  <si>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</si>
  <si>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</si>
  <si>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</si>
  <si>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</si>
  <si>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</si>
  <si>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</si>
  <si>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</si>
  <si>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</si>
  <si>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</si>
  <si>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</si>
  <si>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</si>
  <si>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</si>
  <si>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</si>
  <si>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</si>
  <si>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</si>
  <si>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</si>
  <si>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</si>
  <si>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</si>
  <si>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</si>
  <si>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</si>
  <si>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</si>
  <si>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</si>
  <si>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</si>
  <si>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</si>
  <si>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</si>
  <si>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</si>
  <si>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</si>
  <si>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</si>
  <si>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</si>
  <si>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</si>
  <si>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</si>
  <si>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</si>
  <si>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</si>
  <si>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</si>
  <si>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</si>
  <si>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</si>
  <si>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</si>
  <si>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</si>
  <si>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</si>
  <si>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</si>
  <si>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</si>
  <si>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</si>
  <si>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</si>
  <si>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</si>
  <si>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</si>
  <si>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</si>
  <si>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</si>
  <si>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</si>
  <si>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</si>
  <si>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</si>
  <si>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</si>
  <si>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</si>
  <si>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</si>
  <si>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</si>
  <si>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</si>
  <si>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</si>
  <si>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</si>
  <si>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</si>
  <si>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</si>
  <si>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</si>
  <si>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</si>
  <si>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</si>
  <si>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</si>
  <si>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</si>
  <si>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</si>
  <si>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</si>
  <si>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</si>
  <si>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</si>
  <si>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</si>
  <si>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</si>
  <si>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</si>
  <si>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</si>
  <si>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</si>
  <si>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</si>
  <si>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</si>
  <si>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</si>
  <si>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</si>
  <si>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</si>
  <si>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</si>
  <si>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</si>
  <si>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</si>
  <si>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</si>
  <si>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</si>
  <si>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</si>
  <si>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</si>
  <si>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</si>
  <si>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</si>
  <si>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</si>
  <si>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</si>
  <si>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</si>
  <si>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</si>
  <si>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</si>
  <si>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</si>
  <si>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</si>
  <si>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</si>
  <si>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</si>
  <si>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</si>
  <si>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</si>
  <si>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</si>
  <si>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</si>
  <si>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</si>
  <si>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</si>
  <si>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</si>
  <si>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</si>
  <si>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</si>
  <si>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</si>
  <si>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</si>
  <si>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</si>
  <si>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</si>
  <si>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</si>
  <si>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</si>
  <si>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</si>
  <si>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</si>
  <si>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</si>
  <si>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</si>
  <si>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</si>
  <si>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</si>
  <si>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</si>
  <si>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</si>
  <si>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</si>
  <si>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</si>
  <si>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</si>
  <si>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</si>
  <si>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</si>
  <si>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</si>
  <si>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</si>
  <si>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</si>
  <si>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</si>
  <si>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</si>
  <si>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</si>
  <si>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</si>
  <si>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</si>
  <si>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</si>
  <si>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</si>
  <si>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</si>
  <si>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</si>
  <si>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</si>
  <si>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</si>
  <si>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</si>
  <si>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</si>
  <si>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</si>
  <si>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</si>
  <si>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</si>
  <si>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</si>
  <si>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</si>
  <si>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</si>
  <si>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</si>
  <si>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</si>
  <si>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</si>
  <si>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</si>
  <si>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</si>
  <si>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</si>
  <si>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</si>
  <si>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</si>
  <si>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</si>
  <si>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</si>
  <si>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</si>
  <si>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</si>
  <si>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</si>
  <si>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</si>
  <si>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</si>
  <si>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</si>
  <si>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</si>
  <si>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</si>
  <si>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</si>
  <si>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</si>
  <si>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</si>
  <si>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</si>
  <si>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</si>
  <si>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</si>
  <si>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</si>
  <si>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</si>
  <si>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</si>
  <si>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</si>
  <si>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</si>
  <si>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</si>
  <si>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</si>
  <si>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</si>
  <si>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</si>
  <si>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</si>
  <si>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</si>
  <si>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</si>
  <si>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</si>
  <si>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</si>
  <si>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</si>
  <si>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</si>
  <si>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</si>
  <si>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</si>
  <si>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</si>
  <si>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</si>
  <si>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</si>
  <si>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</si>
  <si>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</si>
  <si>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</si>
  <si>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</si>
  <si>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</si>
  <si>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</si>
  <si>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</si>
  <si>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</si>
  <si>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</si>
  <si>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</si>
  <si>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</si>
  <si>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</si>
  <si>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</si>
  <si>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</si>
  <si>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</si>
  <si>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</si>
  <si>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</si>
  <si>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</si>
  <si>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</si>
  <si>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</si>
  <si>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</si>
  <si>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</si>
  <si>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</si>
  <si>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</si>
  <si>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</si>
  <si>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</si>
  <si>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</si>
  <si>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</si>
  <si>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</si>
  <si>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</si>
  <si>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</si>
  <si>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</si>
  <si>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</si>
  <si>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</si>
  <si>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</si>
  <si>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</si>
  <si>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</si>
  <si>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</si>
  <si>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</si>
  <si>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</si>
  <si>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</si>
  <si>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</si>
  <si>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</si>
  <si>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</si>
  <si>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</si>
  <si>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</si>
  <si>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</si>
  <si>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</si>
  <si>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</si>
  <si>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</si>
  <si>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</si>
  <si>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</si>
  <si>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</si>
  <si>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</si>
  <si>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</si>
  <si>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</si>
  <si>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</si>
  <si>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</si>
  <si>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</si>
  <si>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</si>
  <si>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</si>
  <si>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</si>
  <si>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</si>
  <si>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</si>
  <si>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</si>
  <si>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</si>
  <si>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</si>
  <si>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</si>
  <si>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</si>
  <si>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</si>
  <si>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</si>
  <si>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</si>
  <si>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</si>
  <si>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</si>
  <si>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</si>
  <si>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</si>
  <si>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</si>
  <si>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</si>
  <si>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</si>
  <si>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</si>
  <si>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</si>
  <si>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</si>
  <si>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</si>
  <si>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</si>
  <si>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</si>
  <si>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</si>
  <si>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</si>
  <si>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</si>
  <si>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</si>
  <si>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</si>
  <si>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</si>
  <si>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</si>
  <si>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</si>
  <si>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</si>
  <si>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</si>
  <si>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</si>
  <si>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</si>
  <si>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</si>
  <si>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</si>
  <si>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</si>
  <si>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</si>
  <si>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</si>
  <si>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</si>
  <si>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</si>
  <si>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</si>
  <si>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</si>
  <si>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</si>
  <si>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</si>
  <si>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</si>
  <si>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</si>
  <si>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</si>
  <si>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</si>
  <si>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</si>
  <si>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</si>
  <si>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</si>
  <si>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</si>
  <si>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</si>
  <si>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</si>
  <si>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</si>
  <si>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</si>
  <si>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</si>
  <si>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</si>
  <si>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</si>
  <si>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</si>
  <si>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</si>
  <si>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</si>
  <si>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</si>
  <si>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</si>
  <si>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</si>
  <si>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</si>
  <si>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</si>
  <si>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</si>
  <si>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</si>
  <si>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</si>
  <si>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</si>
  <si>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</si>
  <si>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</si>
  <si>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</si>
  <si>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</si>
  <si>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</si>
  <si>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</si>
  <si>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</si>
  <si>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</si>
  <si>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</si>
  <si>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</si>
  <si>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</si>
  <si>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</si>
  <si>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</si>
  <si>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</si>
  <si>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</si>
  <si>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</si>
  <si>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</si>
  <si>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</si>
  <si>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</si>
  <si>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</si>
  <si>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</si>
  <si>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</si>
  <si>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</si>
  <si>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</si>
  <si>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</si>
  <si>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</si>
  <si>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</si>
  <si>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</si>
  <si>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</si>
  <si>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</si>
  <si>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</si>
  <si>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</si>
  <si>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</si>
  <si>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</si>
  <si>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</si>
  <si>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</si>
  <si>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</si>
  <si>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</si>
  <si>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</si>
  <si>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</si>
  <si>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</si>
  <si>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</si>
  <si>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</si>
  <si>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</si>
  <si>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</si>
  <si>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</si>
  <si>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</si>
  <si>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</si>
  <si>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</si>
  <si>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</si>
  <si>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</si>
  <si>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</si>
  <si>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</si>
  <si>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</si>
  <si>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</si>
  <si>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</si>
  <si>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</si>
  <si>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</si>
  <si>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</si>
  <si>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</si>
  <si>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</si>
  <si>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</si>
  <si>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</si>
  <si>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</si>
  <si>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</si>
  <si>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</si>
  <si>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</si>
  <si>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</si>
  <si>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</si>
  <si>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</si>
  <si>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</si>
  <si>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</si>
  <si>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</si>
  <si>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</si>
  <si>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</si>
  <si>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</si>
  <si>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</si>
  <si>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</si>
  <si>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</si>
  <si>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</si>
  <si>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</si>
  <si>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</si>
  <si>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</si>
  <si>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</si>
  <si>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</si>
  <si>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</si>
  <si>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</si>
  <si>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</si>
  <si>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</si>
  <si>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</si>
  <si>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</si>
  <si>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</si>
  <si>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</si>
  <si>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</si>
  <si>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</si>
  <si>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</si>
  <si>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</si>
  <si>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</si>
  <si>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</si>
  <si>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PCM-20251205-00000809</t>
  </si>
  <si>
    <t>EM team on the way ETA: 20 Mins</t>
  </si>
  <si>
    <t>PCM-20251205-00000825</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</si>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</sst>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29" dataDxfId="28" headerRowBorderDxfId="26" tableBorderDxfId="27">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1" totalsRowShown="0" headerRowDxfId="13" tableBorderDxfId="12">
  <autoFilter ref="A1:L42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333.83029456018267</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45996.778720486109</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45996.778720486109</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45996.778720486109</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45996.778720486109</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45996.778720486109</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45996.778720486109</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45996.778720486109</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45996.778720486109</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45996.778720486109</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45996.778720486109</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45996.778720486109</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45996.778720486109</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45996.778720486109</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45996.778720486109</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45996.778720486109</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45996.778720486109</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45996.778720486109</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45996.778720486109</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45996.778720486109</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45996.778720486109</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45996.778720486109</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45996.778720486109</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45996.778720486109</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45996.778720486109</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45996.778720486109</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45996.778720486109</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45996.778720486109</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45996.778720486109</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45996.778720486109</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45996.778720486109</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45996.778720486109</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45996.778720486109</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45996.778720486109</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45996.778720486109</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45996.778720486109</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45996.778720486109</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45996.778720486109</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45996.778720486109</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45996.778720486109</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45996.778720486109</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45996.778720486109</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45996.778720486109</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45996.778720486109</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45996.778720486109</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45996.778720486109</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45996.778720486109</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45996.778720486109</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45996.778720486109</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45996.778720486109</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45996.778720486109</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45996.778720486109</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45996.778720486109</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45996.778720486109</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45996.778720486109</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45996.778720486109</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45996.778720486109</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45996.778720486109</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45996.778720486109</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45996.778720486109</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45996.778720486109</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45996.778720486109</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45996.778720486109</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45996.778720486109</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45996.778720486109</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45996.778720486109</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45996.778720486109</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45996.778720486109</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45996.778720486109</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45996.778720486109</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45996.778720486109</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45996.778720486109</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45996.778720486109</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45996.778720486109</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45996.778720486109</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45996.778720486109</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45996.778720486109</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45996.778720486109</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45996.778720486109</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45996.778720486109</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45996.778720486109</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45996.778720486109</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45996.778720486109</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45996.778720486109</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45996.778720486109</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45996.778720486109</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45996.778720486109</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45996.778720486109</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45996.778720486109</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45996.778720486109</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45996.778720486109</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45996.778720486109</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45996.778720486109</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45996.778720486109</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45996.778720486109</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45996.778720486109</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45996.778720486109</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45996.778720486109</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45996.778720486109</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45996.778720486109</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45996.778720486109</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45996.778720486109</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45996.778720486109</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45996.778720486109</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45996.778720486109</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45996.778720486109</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45996.778720486109</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45996.778720486109</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45996.778720486109</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45996.778720486109</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45996.778720486109</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45996.778720486109</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45996.778720486109</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45996.778720486109</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45996.778720486109</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45996.778720486109</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45996.778720486109</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45996.778720486109</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45996.778720486109</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45996.778720486109</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45996.778720486109</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45996.778720486109</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45996.778720486109</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45996.778720486109</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45996.778720486109</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45996.778720486109</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45996.778720486109</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45996.778720486109</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45996.778720486109</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45996.778720486109</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45996.778720486109</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45996.778720486109</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45996.778720486109</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45996.778720486109</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45996.778720486109</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45996.778720486109</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45996.778720486109</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45996.778720486109</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45996.778720486109</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45996.778720486109</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45996.778720486109</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45996.778720486109</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45996.778720486109</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45996.778720486109</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45996.778720486109</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45996.778720486109</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45996.778720486109</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45996.778720486109</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45996.778720486109</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45996.778720486109</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45996.778720486109</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45996.778720486109</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45996.778720486109</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45996.778720486109</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45996.778720486109</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45996.778720486109</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45996.778720486109</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45996.778720486109</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45996.778720486109</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45996.778720486109</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45996.778720486109</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45996.778720486109</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45996.778720486109</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45996.778720486109</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45996.778720486109</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45996.778720486109</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45996.778720486109</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45996.778720486109</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45996.778720486109</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45996.778720486109</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45996.778720486109</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45996.778720486109</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45996.778720486109</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45996.778720486109</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45996.778720486109</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45996.778720486109</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45996.778720486109</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45996.778720486109</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45996.778720486109</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45996.778720486109</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45996.778720486109</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45996.778720486109</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45996.778720486109</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45996.778720486109</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45996.778720486109</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45996.778720486109</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45996.778720486109</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45996.778720486109</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45996.778720486109</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45996.778720486109</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45996.778720486109</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45996.778720486109</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45996.778720486109</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45996.778720486109</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45996.778720486109</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45996.778720486109</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6EDCEC83-C6EA-4B6A-96E4-727488C1F839}"/>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171.77888252314733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12.391301504627336</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45996.778720486109</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45996.778720486109</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45996.778720486109</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45996.778720486109</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45996.778720486109</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45996.778720486109</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45996.778720486109</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45996.778720486109</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45996.778720486109</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45996.778720486109</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45996.778720486109</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45996.778720486109</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45996.778720486109</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45996.778720486109</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45996.778720486109</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45996.778720486109</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45996.778720486109</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45996.778720486109</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45996.778720486109</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45996.778720486109</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45996.778720486109</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45996.778720486109</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45996.778720486109</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45996.778720486109</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45996.778720486109</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45996.778720486109</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45996.778720486109</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45996.778720486109</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45996.778720486109</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45996.778720486109</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45996.778720486109</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45996.778720486109</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45996.778720486109</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45996.778720486109</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45996.778720486109</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45996.778720486109</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45996.778720486109</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45996.778720486109</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45996.778720486109</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45996.778720486109</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45996.778720486109</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45996.778720486109</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45996.778720486109</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45996.778720486109</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45996.778720486109</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45996.778720486109</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45996.778720486109</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45996.778720486109</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45996.778720486109</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45996.778720486109</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45996.778720486109</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45996.778720486109</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45996.778720486109</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45996.778720486109</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45996.778720486109</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45996.778720486109</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45996.778720486109</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45996.778720486109</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45996.778720486109</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45996.778720486109</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45996.778720486109</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45996.778720486109</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45996.778720486109</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45996.778720486109</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45996.778720486109</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45996.778720486109</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45996.778720486109</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45996.778720486109</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45996.778720486109</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45996.778720486109</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45996.778720486109</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45996.778720486109</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45996.778720486109</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45996.778720486109</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45996.778720486109</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45996.778720486109</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45996.778720486109</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45996.778720486109</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45996.778720486109</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45996.778720486109</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45996.778720486109</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45996.778720486109</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45996.778720486109</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45996.778720486109</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45996.778720486109</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45996.778720486109</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45996.778720486109</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45996.778720486109</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45996.778720486109</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45996.778720486109</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45996.778720486109</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45996.778720486109</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45996.778720486109</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45996.778720486109</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45996.778720486109</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45996.778720486109</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45996.778720486109</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45996.778720486109</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45996.778720486109</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45996.778720486109</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45996.778720486109</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45996.778720486109</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45996.778720486109</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45996.778720486109</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45996.778720486109</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45996.778720486109</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45996.778720486109</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45996.778720486109</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45996.778720486109</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45996.778720486109</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45996.778720486109</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45996.778720486109</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45996.778720486109</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45996.778720486109</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45996.778720486109</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45996.778720486109</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45996.778720486109</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45996.778720486109</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45996.778720486109</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45996.778720486109</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45996.778720486109</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45996.778720486109</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45996.778720486109</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45996.778720486109</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45996.778720486109</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45996.778720486109</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45996.778720486109</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45996.778720486109</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45996.778720486109</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45996.778720486109</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45996.778720486109</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45996.778720486109</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45996.778720486109</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45996.778720486109</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45996.778720486109</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45996.778720486109</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45996.778720486109</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45996.778720486109</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45996.778720486109</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45996.778720486109</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45996.778720486109</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45996.778720486109</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45996.778720486109</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45996.778720486109</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45996.778720486109</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45996.778720486109</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45996.778720486109</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45996.778720486109</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45996.778720486109</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45996.778720486109</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45996.778720486109</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45996.778720486109</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45996.778720486109</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45996.778720486109</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45996.778720486109</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45996.778720486109</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45996.778720486109</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45996.778720486109</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45996.778720486109</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45996.778720486109</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45996.778720486109</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45996.778720486109</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45996.778720486109</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45996.778720486109</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45996.778720486109</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45996.778720486109</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45996.778720486109</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45996.778720486109</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45996.778720486109</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45996.778720486109</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45996.778720486109</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45996.778720486109</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45996.778720486109</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45996.778720486109</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45996.778720486109</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45996.778720486109</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45996.778720486109</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45996.778720486109</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45996.778720486109</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45996.778720486109</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45996.778720486109</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45996.778720486109</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45996.778720486109</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45996.778720486109</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45996.778720486109</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45996.778720486109</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45996.778720486109</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45996.778720486109</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45996.778720486109</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45996.778720486109</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45996.778720486109</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45996.778720486109</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45996.778720486109</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45996.778720486109</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45996.778720486109</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45996.778720486109</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45996.778720486109</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45996.778720486109</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45996.778720486109</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45996.778720486109</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45996.778720486109</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45996.778720486109</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45996.778720486109</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45996.778720486109</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45996.778720486109</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45996.778720486109</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45996.778720486109</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45996.778720486109</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45996.778720486109</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45996.778720486109</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45996.778720486109</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45996.778720486109</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45996.778720486109</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45996.778720486109</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45996.778720486109</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45996.778720486109</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45996.778720486109</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45996.778720486109</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45996.778720486109</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45996.778720486109</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45996.778720486109</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45996.778720486109</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45996.778720486109</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45996.778720486109</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45996.778720486109</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45996.778720486109</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45996.778720486109</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45996.778720486109</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45996.778720486109</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45996.778720486109</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45996.778720486109</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45996.778720486109</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45996.778720486109</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45996.778720486109</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45996.778720486109</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45996.778720486109</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45996.778720486109</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45996.778720486109</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45996.778720486109</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45996.778720486109</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45996.778720486109</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45996.778720486109</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45996.778720486109</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45996.778720486109</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45996.778720486109</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45996.778720486109</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45996.778720486109</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45996.778720486109</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45996.778720486109</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45996.778720486109</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45996.778720486109</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45996.778720486109</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45996.778720486109</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45996.778720486109</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45996.778720486109</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45996.778720486109</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45996.778720486109</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45996.778720486109</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45996.778720486109</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45996.778720486109</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45996.778720486109</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45996.778720486109</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45996.778720486109</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45996.778720486109</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45996.778720486109</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45996.778720486109</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45996.778720486109</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45996.778720486109</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45996.778720486109</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45996.778720486109</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45996.778720486109</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45996.778720486109</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45996.778720486109</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45996.778720486109</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45996.778720486109</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45996.778720486109</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45996.778720486109</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45996.778720486109</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45996.778720486109</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45996.778720486109</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45996.778720486109</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45996.778720486109</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45996.778720486109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45996.778720486109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45996.778720486109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45996.778720486109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45996.778720486109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45996.778720486109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45996.778720486109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45996.778720486109</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45996.778720486109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45996.778720486109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45996.778720486109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45996.778720486109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45996.778720486109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45996.778720486109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45996.778720486109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45996.778720486109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45996.778720486109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45996.778720486109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45996.778720486109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45996.778720486109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45996.778720486109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45996.778720486109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45996.778720486109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45996.778720486109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45996.778720486109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45996.778720486109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45996.778720486109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45996.778720486109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45996.778720486109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45996.778720486109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45996.778720486109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45996.778720486109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45996.778720486109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45996.778720486109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45996.778720486109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45996.778720486109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45996.778720486109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45996.778720486109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45996.778720486109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45996.778720486109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45996.778720486109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45996.778720486109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45996.778720486109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45996.778720486109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45996.778720486109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45996.778720486109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45996.778720486109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45996.778720486109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45996.778720486109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45996.778720486109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45996.778720486109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45996.778720486109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45996.778720486109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45996.778720486109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45996.778720486109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45996.778720486109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45996.778720486109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45996.778720486109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45996.778720486109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45996.778720486109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45996.778720486109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45996.778720486109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45996.778720486109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45996.778720486109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45996.778720486109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45996.778720486109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45996.778720486109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45996.778720486109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45996.778720486109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45996.778720486109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45996.778720486109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45996.778720486109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45996.778720486109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45996.778720486109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45996.778720486109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45996.778720486109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45996.778720486109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45996.778720486109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45996.778720486109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45996.778720486109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45996.778720486109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45996.778720486109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45996.778720486109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45996.778720486109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45996.778720486109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45996.778720486109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45996.778720486109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45996.778720486109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45996.778720486109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45996.778720486109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45996.778720486109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45996.778720486109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45996.778720486109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45996.778720486109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45996.778720486109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45996.778720486109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45996.778720486109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45996.778720486109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45996.778720486109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45996.778720486109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45996.778720486109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45996.778720486109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45996.778720486109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45996.778720486109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45996.778720486109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45996.778720486109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45996.778720486109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45996.778720486109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45996.778720486109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45996.778720486109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45996.778720486109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45996.778720486109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45996.778720486109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45996.778720486109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45996.778720486109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45996.778720486109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45996.778720486109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45996.778720486109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45996.778720486109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45996.778720486109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45996.778720486109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45996.778720486109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45996.778720486109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45996.778720486109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45996.778720486109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45996.778720486109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45996.778720486109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45996.778720486109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45996.778720486109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45996.778720486109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45996.778720486109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45996.778720486109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45996.778720486109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45996.778720486109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45996.778720486109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45996.778720486109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45996.778720486109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45996.778720486109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45996.778720486109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45996.778720486109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45996.778720486109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45996.778720486109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45996.778720486109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45996.778720486109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45996.778720486109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45996.778720486109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45996.778720486109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45996.778720486109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45996.778720486109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45996.778720486109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45996.778720486109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45996.778720486109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45996.778720486109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45996.778720486109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45996.778720486109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45996.778720486109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45996.778720486109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45996.778720486109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45996.778720486109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45996.778720486109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45996.778720486109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45996.778720486109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45996.778720486109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45996.778720486109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45996.778720486109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45996.778720486109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45996.778720486109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45996.778720486109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45996.778720486109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45996.778720486109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45996.778720486109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45996.778720486109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45996.778720486109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45996.778720486109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45996.778720486109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45996.778720486109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45996.778720486109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45996.778720486109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45996.778720486109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45996.778720486109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45996.778720486109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45996.778720486109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45996.778720486109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45996.778720486109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45996.778720486109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45996.778720486109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45996.778720486109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45996.778720486109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45996.778720486109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45996.778720486109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45996.778720486109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45996.778720486109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45996.778720486109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45996.778720486109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45996.778720486109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45996.778720486109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45996.778720486109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45996.778720486109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45996.778720486109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45996.778720486109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45996.778720486109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45996.778720486109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45996.778720486109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45996.778720486109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45996.778720486109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45996.778720486109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45996.778720486109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45996.778720486109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45996.778720486109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45996.778720486109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45996.778720486109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45996.778720486109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45996.778720486109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45996.778720486109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45996.778720486109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45996.778720486109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45996.778720486109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45996.778720486109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45996.778720486109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45996.778720486109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45996.778720486109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45996.778720486109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45996.778720486109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45996.778720486109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45996.778720486109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45996.778720486109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45996.778720486109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45996.778720486109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45996.778720486109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45996.778720486109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45996.778720486109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45996.778720486109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45996.778720486109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45996.778720486109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45996.778720486109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45996.778720486109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45996.778720486109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45996.778720486109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45996.778720486109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45996.778720486109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45996.778720486109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45996.778720486109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45996.778720486109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45996.778720486109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45996.778720486109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45996.778720486109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45996.778720486109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45996.778720486109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45996.778720486109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45996.778720486109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45996.778720486109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45996.778720486109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45996.778720486109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45996.778720486109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45996.778720486109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45996.778720486109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45996.778720486109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45996.778720486109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45996.778720486109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45996.778720486109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45996.778720486109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45996.778720486109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45996.778720486109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45996.778720486109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45996.778720486109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45996.778720486109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45996.778720486109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45996.778720486109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45996.778720486109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45996.778720486109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45996.778720486109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45996.778720486109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45996.778720486109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45996.778720486109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45996.778720486109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45996.778720486109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45996.778720486109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45996.778720486109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45996.778720486109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45996.778720486109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45996.778720486109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45996.778720486109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45996.778720486109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45996.778720486109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45996.778720486109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45996.778720486109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45996.778720486109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45996.778720486109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45996.778720486109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45996.778720486109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45996.778720486109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45996.778720486109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45996.778720486109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45996.778720486109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45996.778720486109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45996.778720486109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45996.778720486109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45996.778720486109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45996.778720486109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45996.778720486109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45996.778720486109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45996.778720486109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45996.778720486109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45996.778720486109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45996.778720486109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45996.778720486109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45996.778720486109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45996.778720486109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45996.778720486109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45996.778720486109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45996.778720486109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45996.778720486109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45996.778720486109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45996.778720486109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45996.778720486109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45996.778720486109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45996.778720486109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45996.778720486109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45996.778720486109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45996.778720486109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45996.778720486109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45996.778720486109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45996.778720486109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45996.778720486109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45996.778720486109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45996.778720486109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45996.778720486109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45996.778720486109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45996.778720486109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45996.778720486109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45996.778720486109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45996.778720486109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45996.778720486109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45996.778720486109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45996.778720486109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45996.778720486109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45996.778720486109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45996.778720486109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45996.778720486109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45996.778720486109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45996.778720486109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45996.778720486109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45996.778720486109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45996.778720486109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45996.778720486109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45996.778720486109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45996.778720486109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45996.778720486109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45996.778720486109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45996.778720486109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45996.778720486109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45996.778720486109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45996.778720486109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45996.778720486109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45996.778720486109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45996.778720486109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45996.778720486109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45996.778720486109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45996.778720486109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45996.778720486109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45996.778720486109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45996.778720486109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45996.778720486109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45996.778720486109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45996.778720486109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45996.778720486109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45996.778720486109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45996.778720486109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45996.778720486109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45996.778720486109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45996.778720486109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45996.778720486109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45996.778720486109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45996.778720486109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45996.778720486109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45996.778720486109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45996.778720486109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45996.778720486109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45996.778720486109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45996.778720486109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45996.778720486109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45996.778720486109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45996.778720486109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45996.778720486109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45996.778720486109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45996.778720486109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45996.778720486109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45996.778720486109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45996.778720486109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45996.778720486109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45996.778720486109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45996.778720486109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45996.778720486109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45996.778720486109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45996.778720486109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45996.778720486109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45996.778720486109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45996.778720486109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45996.778720486109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45996.778720486109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45996.778720486109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45996.778720486109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45996.778720486109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45996.778720486109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45996.778720486109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45996.778720486109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45996.778720486109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45996.778720486109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45996.778720486109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45996.778720486109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45996.778720486109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45996.778720486109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45996.778720486109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45996.778720486109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45996.778720486109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45996.778720486109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45996.778720486109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45996.778720486109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45996.778720486109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45996.778720486109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45996.778720486109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45996.778720486109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45996.778720486109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45996.778720486109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45996.778720486109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45996.778720486109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45996.778720486109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45996.778720486109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45996.778720486109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45996.778720486109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45996.778720486109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45996.778720486109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45996.778720486109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45996.778720486109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45996.778720486109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45996.778720486109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45996.778720486109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45996.778720486109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45996.778720486109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45996.778720486109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45996.778720486109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45996.778720486109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45996.778720486109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45996.778720486109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45996.778720486109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45996.778720486109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45996.778720486109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45996.778720486109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45996.778720486109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45996.778720486109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45996.778720486109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45996.778720486109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45996.778720486109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45996.778720486109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45996.778720486109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45996.778720486109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45996.778720486109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45996.778720486109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45996.778720486109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45996.778720486109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45996.778720486109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45996.778720486109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45996.778720486109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45996.778720486109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45996.778720486109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45996.778720486109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45996.778720486109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45996.778720486109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45996.778720486109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45996.778720486109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45996.778720486109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45996.778720486109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45996.778720486109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45996.778720486109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45996.778720486109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45996.778720486109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45996.778720486109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45996.778720486109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45996.778720486109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45996.778720486109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45996.778720486109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45996.778720486109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45996.778720486109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45996.778720486109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45996.778720486109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45996.778720486109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45996.778720486109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45996.778720486109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45996.778720486109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45996.778720486109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45996.778720486109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45996.778720486109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45996.778720486109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45996.778720486109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45996.778720486109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45996.778720486109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45996.778720486109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45996.778720486109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45996.778720486109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45996.778720486109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45996.778720486109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45996.778720486109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45996.778720486109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45996.778720486109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45996.778720486109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45996.778720486109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45996.778720486109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45996.778720486109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45996.778720486109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45996.778720486109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45996.778720486109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45996.778720486109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45996.778720486109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45996.778720486109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45996.778720486109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45996.778720486109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45996.778720486109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45996.778720486109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45996.778720486109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45996.778720486109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45996.778720486109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45996.778720486109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45996.778720486109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45996.778720486109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45996.778720486109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45996.778720486109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45996.778720486109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45996.778720486109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45996.778720486109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45996.778720486109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45996.778720486109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45996.778720486109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45996.778720486109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45996.778720486109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45996.778720486109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45996.778720486109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45996.778720486109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45996.778720486109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45996.778720486109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45996.778720486109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45996.778720486109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45996.778720486109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45996.778720486109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45996.778720486109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45996.778720486109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45996.778720486109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45996.778720486109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45996.778720486109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45996.778720486109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45996.778720486109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45996.778720486109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45996.778720486109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45996.778720486109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45996.778720486109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45996.778720486109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45996.778720486109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45996.778720486109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45996.778720486109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45996.778720486109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45996.778720486109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45996.778720486109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45996.778720486109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45996.778720486109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45996.778720486109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45996.778720486109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45996.778720486109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45996.778720486109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45996.778720486109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45996.778720486109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45996.778720486109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45996.778720486109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45996.778720486109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45996.778720486109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45996.778720486109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45996.778720486109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45996.778720486109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45996.778720486109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45996.778720486109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45996.778720486109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45996.778720486109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45996.778720486109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45996.778720486109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45996.778720486109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45996.778720486109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45996.778720486109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45996.778720486109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45996.778720486109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45996.778720486109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45996.778720486109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45996.778720486109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45996.778720486109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45996.778720486109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45996.778720486109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45996.778720486109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45996.778720486109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45996.778720486109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45996.778720486109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45996.778720486109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45996.778720486109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45996.778720486109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45996.778720486109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45996.778720486109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45996.778720486109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45996.778720486109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45996.778720486109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45996.778720486109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45996.778720486109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45996.778720486109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45996.778720486109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45996.778720486109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45996.778720486109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45996.778720486109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45996.778720486109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45996.778720486109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45996.778720486109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45996.778720486109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45996.778720486109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45996.778720486109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45996.778720486109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45996.778720486109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45996.778720486109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45996.778720486109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45996.778720486109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45996.778720486109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45996.778720486109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45996.778720486109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45996.778720486109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45996.778720486109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45996.778720486109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45996.778720486109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45996.778720486109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45996.778720486109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45996.778720486109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45996.778720486109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45996.778720486109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45996.778720486109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45996.778720486109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45996.778720486109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45996.778720486109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45996.778720486109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45996.778720486109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45996.778720486109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45996.778720486109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45996.778720486109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45996.778720486109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45996.778720486109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45996.778720486109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45996.778720486109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45996.778720486109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45996.778720486109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45996.778720486109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45996.778720486109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45996.778720486109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45996.778720486109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45996.778720486109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45996.778720486109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45996.778720486109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45996.778720486109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45996.778720486109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45996.778720486109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45996.778720486109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45996.778720486109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45996.778720486109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45996.778720486109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45996.778720486109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45996.778720486109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45996.778720486109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45996.778720486109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45996.778720486109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45996.778720486109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45996.778720486109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45996.778720486109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45996.778720486109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45996.778720486109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45996.778720486109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45996.778720486109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45996.778720486109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45996.778720486109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45996.778720486109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45996.778720486109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45996.778720486109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45996.778720486109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45996.778720486109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45996.778720486109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45996.778720486109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45996.778720486109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45996.778720486109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45996.778720486109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45996.778720486109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45996.778720486109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45996.778720486109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45996.778720486109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45996.778720486109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45996.778720486109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45996.778720486109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45996.778720486109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45996.778720486109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45996.778720486109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45996.778720486109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45996.778720486109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45996.778720486109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45996.778720486109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45996.778720486109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45996.778720486109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45996.778720486109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45996.778720486109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45996.778720486109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45996.778720486109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45996.778720486109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45996.778720486109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45996.778720486109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45996.778720486109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45996.778720486109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45996.778720486109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45996.778720486109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45996.778720486109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45996.778720486109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45996.778720486109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45996.778720486109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45996.778720486109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45996.778720486109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45996.778720486109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45996.778720486109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45996.778720486109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45996.778720486109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45996.778720486109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45996.778720486109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45996.778720486109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45996.778720486109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45996.778720486109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45996.778720486109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45996.778720486109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45996.778720486109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45996.778720486109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45996.778720486109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45996.778720486109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45996.778720486109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45996.778720486109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45996.778720486109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45996.778720486109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45996.778720486109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45996.778720486109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45996.778720486109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45996.778720486109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45996.778720486109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45996.778720486109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45996.778720486109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45996.778720486109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45996.778720486109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45996.778720486109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45996.778720486109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45996.778720486109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45996.778720486109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45996.778720486109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45996.778720486109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45996.778720486109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45996.778720486109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45996.778720486109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45996.778720486109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45996.778720486109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45996.778720486109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45996.778720486109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45996.778720486109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45996.778720486109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45996.778720486109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45996.778720486109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45996.778720486109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45996.778720486109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45996.778720486109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45996.778720486109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45996.778720486109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45996.778720486109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45996.778720486109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45996.778720486109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45996.778720486109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45996.778720486109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45996.778720486109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45996.778720486109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45996.778720486109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45996.778720486109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45996.778720486109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45996.778720486109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45996.778720486109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45996.778720486109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45996.778720486109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45996.778720486109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45996.778720486109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45996.778720486109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45996.778720486109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45996.778720486109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45996.778720486109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45996.778720486109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45996.778720486109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45996.778720486109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45996.778720486109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45996.778720486109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45996.778720486109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45996.778720486109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45996.778720486109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45996.778720486109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45996.778720486109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45996.778720486109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45996.778720486109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45996.778720486109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45996.778720486109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45996.778720486109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45996.778720486109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45996.778720486109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45996.778720486109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45996.778720486109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45996.778720486109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45996.778720486109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45996.778720486109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45996.778720486109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45996.778720486109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45996.778720486109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45996.778720486109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45996.778720486109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45996.778720486109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45996.778720486109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45996.778720486109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45996.778720486109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45996.778720486109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45996.778720486109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45996.778720486109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45996.778720486109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45996.778720486109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45996.778720486109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45996.778720486109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45996.778720486109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45996.778720486109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45996.778720486109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45996.778720486109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45996.778720486109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45996.778720486109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45996.778720486109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45996.778720486109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45996.778720486109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45996.778720486109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45996.778720486109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45996.778720486109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45996.778720486109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45996.778720486109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45996.778720486109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45996.778720486109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45996.778720486109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45996.778720486109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45996.778720486109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45996.778720486109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45996.778720486109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45996.778720486109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45996.778720486109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45996.778720486109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45996.778720486109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45996.778720486109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45996.778720486109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45996.778720486109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45996.778720486109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45996.778720486109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45996.778720486109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45996.778720486109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45996.778720486109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45996.778720486109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45996.778720486109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45996.778720486109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45996.778720486109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45996.778720486109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45996.778720486109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45996.778720486109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45996.778720486109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45996.778720486109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45996.778720486109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45996.778720486109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45996.778720486109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45996.778720486109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45996.778720486109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45996.778720486109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45996.778720486109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45996.778720486109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45996.778720486109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45996.778720486109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45996.778720486109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45996.778720486109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45996.778720486109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45996.778720486109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45996.778720486109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45996.778720486109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45996.778720486109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45996.778720486109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45996.778720486109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45996.778720486109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45996.778720486109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45996.778720486109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45996.778720486109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45996.778720486109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45996.778720486109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45996.778720486109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45996.778720486109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45996.778720486109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45996.778720486109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45996.778720486109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45996.778720486109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45996.778720486109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45996.778720486109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45996.778720486109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45996.778720486109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45996.778720486109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45996.778720486109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45996.778720486109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45996.778720486109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45996.778720486109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45996.778720486109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45996.778720486109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45996.778720486109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45996.778720486109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45996.778720486109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45996.778720486109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45996.778720486109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45996.778720486109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45996.778720486109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45996.778720486109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45996.778720486109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45996.778720486109</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293.2980028935126</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45996.778720486109</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45996.778720486109</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45996.778720486109</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45996.778720486109</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45996.778720486109</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45996.778720486109</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45996.778720486109</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45996.778720486109</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45996.778720486109</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45996.778720486109</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45996.778720486109</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45996.778720486109</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45996.778720486109</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45996.778720486109</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45996.778720486109</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45996.778720486109</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45996.778720486109</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45996.778720486109</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45996.778720486109</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45996.778720486109</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45996.778720486109</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45996.778720486109</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45996.778720486109</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45996.778720486109</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45996.778720486109</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45996.778720486109</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45996.778720486109</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45996.778720486109</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45996.778720486109</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45996.778720486109</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45996.778720486109</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45996.778720486109</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45996.778720486109</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45996.778720486109</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45996.778720486109</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45996.778720486109</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45996.778720486109</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45996.778720486109</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45996.778720486109</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45996.778720486109</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45996.778720486109</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45996.778720486109</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45996.778720486109</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45996.778720486109</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45996.778720486109</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45996.778720486109</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45996.778720486109</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45996.778720486109</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45996.778720486109</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45996.778720486109</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45996.778720486109</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45996.778720486109</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45996.778720486109</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45996.778720486109</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45996.778720486109</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45996.778720486109</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45996.778720486109</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45996.778720486109</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45996.778720486109</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45996.778720486109</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45996.778720486109</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45996.778720486109</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45996.778720486109</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45996.778720486109</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45996.778720486109</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45996.778720486109</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45996.778720486109</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45996.778720486109</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45996.778720486109</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45996.778720486109</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45996.778720486109</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45996.778720486109</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45996.778720486109</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45996.778720486109</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45996.778720486109</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45996.778720486109</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45996.778720486109</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45996.778720486109</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45996.778720486109</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45996.778720486109</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45996.778720486109</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45996.778720486109</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45996.778720486109</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45996.778720486109</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45996.778720486109</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45996.778720486109</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45996.778720486109</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45996.778720486109</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45996.778720486109</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45996.778720486109</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45996.778720486109</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45996.778720486109</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45996.778720486109</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45996.778720486109</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45996.778720486109</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45996.778720486109</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45996.778720486109</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45996.778720486109</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45996.778720486109</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45996.778720486109</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45996.778720486109</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45996.778720486109</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45996.778720486109</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45996.778720486109</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45996.778720486109</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45996.778720486109</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45996.778720486109</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45996.778720486109</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45996.778720486109</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45996.778720486109</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45996.778720486109</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45996.778720486109</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45996.778720486109</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45996.778720486109</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45996.778720486109</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45996.778720486109</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45996.778720486109</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45996.778720486109</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45996.778720486109</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45996.778720486109</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45996.778720486109</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45996.778720486109</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45996.778720486109</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45996.778720486109</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45996.778720486109</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45996.778720486109</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45996.778720486109</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45996.778720486109</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45996.778720486109</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45996.778720486109</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45996.778720486109</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45996.778720486109</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45996.778720486109</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45996.778720486109</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45996.778720486109</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45996.778720486109</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45996.778720486109</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45996.778720486109</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45996.778720486109</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45996.778720486109</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45996.778720486109</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45996.778720486109</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45996.778720486109</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45996.778720486109</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45996.778720486109</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45996.778720486109</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45996.778720486109</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45996.778720486109</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45996.778720486109</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45996.778720486109</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45996.778720486109</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45996.778720486109</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45996.778720486109</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45996.778720486109</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45996.778720486109</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45996.778720486109</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45996.778720486109</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45996.778720486109</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45996.778720486109</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45996.778720486109</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45996.778720486109</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45996.778720486109</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45996.778720486109</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45996.778720486109</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45996.778720486109</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45996.778720486109</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45996.778720486109</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45996.778720486109</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45996.778720486109</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45996.778720486109</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45996.778720486109</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45996.778720486109</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45996.778720486109</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45996.778720486109</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45996.778720486109</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45996.778720486109</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45996.778720486109</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45996.778720486109</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45996.778720486109</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45996.778720486109</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45996.778720486109</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45996.778720486109</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45996.778720486109</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45996.778720486109</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45996.778720486109</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workbookViewId="0">
      <selection activeCell="K8" sqref="K8"/>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104.94666030092048</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70.589843171292159</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48.117609374996391</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15.405421874995227</v>
      </c>
      <c r="H5" s="133">
        <v>45981.360798611109</v>
      </c>
      <c r="I5" s="104" t="str">
        <f>IFERROR(VLOOKUP(D5,DB!A:F,6,0),"")</f>
        <v>SCECO</v>
      </c>
      <c r="J5" s="104" t="str">
        <f>IFERROR(VLOOKUP(D5,DB!A:G,7,0),"")</f>
        <v>Dead</v>
      </c>
      <c r="K5" s="104" t="s">
        <v>39125</v>
      </c>
      <c r="L5" s="104" t="str">
        <f>IFERROR(VLOOKUP(D5,DB!A:I,9,0),"")</f>
        <v>Latis</v>
      </c>
    </row>
    <row r="6" spans="1:13">
      <c r="A6" s="37" t="s">
        <v>39126</v>
      </c>
      <c r="B6" s="37" t="str">
        <f>IFERROR(VLOOKUP(D6,DB!A:K,11,0),"")</f>
        <v>R5</v>
      </c>
      <c r="C6" s="37">
        <v>3</v>
      </c>
      <c r="D6" s="37" t="s">
        <v>33629</v>
      </c>
      <c r="E6" s="37" t="s">
        <v>39106</v>
      </c>
      <c r="F6" s="38">
        <v>45996.728912037041</v>
      </c>
      <c r="G6" s="132">
        <f t="shared" ref="G6:G22" ca="1" si="2">IFERROR(NOW()-F6,"")</f>
        <v>4.9808449068223126E-2</v>
      </c>
      <c r="H6" s="38">
        <v>45996.711550925924</v>
      </c>
      <c r="I6" s="37" t="str">
        <f>IFERROR(VLOOKUP(D6,DB!A:F,6,0),"")</f>
        <v>SCECO</v>
      </c>
      <c r="J6" s="37" t="str">
        <f>IFERROR(VLOOKUP(D6,DB!A:G,7,0),"")</f>
        <v>Vandalized</v>
      </c>
      <c r="K6" s="37" t="s">
        <v>39127</v>
      </c>
      <c r="L6" s="37" t="str">
        <f>IFERROR(VLOOKUP(D6,DB!A:I,9,0),"")</f>
        <v>Latis</v>
      </c>
    </row>
    <row r="7" spans="1:13">
      <c r="A7" s="37" t="s">
        <v>39128</v>
      </c>
      <c r="B7" s="37" t="str">
        <f>IFERROR(VLOOKUP(D7,DB!A:K,11,0),"")</f>
        <v>R5</v>
      </c>
      <c r="C7" s="37">
        <v>1</v>
      </c>
      <c r="D7" s="37" t="s">
        <v>38556</v>
      </c>
      <c r="E7" s="37" t="s">
        <v>39106</v>
      </c>
      <c r="F7" s="38">
        <v>45996.74150462963</v>
      </c>
      <c r="G7" s="132">
        <f t="shared" ca="1" si="2"/>
        <v>3.7215856478724163E-2</v>
      </c>
      <c r="H7" s="38">
        <v>45996.735254629632</v>
      </c>
      <c r="I7" s="37" t="str">
        <f>IFERROR(VLOOKUP(D7,DB!A:F,6,0),"")</f>
        <v>SCECO</v>
      </c>
      <c r="J7" s="37" t="str">
        <f>IFERROR(VLOOKUP(D7,DB!A:G,7,0),"")</f>
        <v>Haj Removal</v>
      </c>
      <c r="K7" s="37" t="s">
        <v>39129</v>
      </c>
      <c r="L7" s="37" t="str">
        <f>IFERROR(VLOOKUP(D7,DB!A:I,9,0),"")</f>
        <v>Latis</v>
      </c>
    </row>
    <row r="8" spans="1:13" ht="15.75">
      <c r="A8" s="37"/>
      <c r="B8" s="37" t="str">
        <f>IFERROR(VLOOKUP(D8,DB!A:K,11,0),"")</f>
        <v/>
      </c>
      <c r="C8" s="37"/>
      <c r="D8" s="150"/>
      <c r="E8" s="37"/>
      <c r="F8" s="38"/>
      <c r="G8" s="132">
        <f t="shared" ca="1" si="2"/>
        <v>45996.778720486109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45996.778720486109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45996.778720486109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45996.778720486109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45996.778720486109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45996.778720486109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45996.778720486109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45996.778720486109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45996.778720486109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45996.778720486109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45996.778720486109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45996.778720486109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45996.778720486109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45996.778720486109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45996.778720486109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ref="G23:G54" ca="1" si="3">IFERROR(NOW()-F23,"")</f>
        <v>45996.778720486109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45996.778720486109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45996.778720486109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45996.778720486109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45996.778720486109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45996.778720486109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45996.778720486109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45996.778720486109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45996.778720486109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45996.778720486109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45996.778720486109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45996.778720486109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45996.778720486109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45996.778720486109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45996.778720486109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45996.778720486109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45996.778720486109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45996.778720486109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45996.778720486109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45996.778720486109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45996.778720486109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45996.778720486109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45996.778720486109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45996.778720486109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45996.778720486109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45996.778720486109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45996.778720486109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45996.778720486109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45996.778720486109</v>
      </c>
      <c r="H51" s="38"/>
      <c r="I51" s="37" t="str">
        <f>IFERROR(VLOOKUP(D51,DB!A:F,6,0),"")</f>
        <v/>
      </c>
      <c r="J51" s="37" t="str">
        <f>IFERROR(VLOOKUP(D51,DB!A:G,7,0),"")</f>
        <v/>
      </c>
      <c r="K51" s="37"/>
      <c r="L51" s="37" t="str">
        <f>IFERROR(VLOOKUP(D51,DB!A:I,9,0),"")</f>
        <v/>
      </c>
    </row>
    <row r="52" spans="1:12">
      <c r="A52" s="147"/>
      <c r="B52" s="147" t="str">
        <f>IFERROR(VLOOKUP(D52,DB!A:K,11,0),"")</f>
        <v/>
      </c>
      <c r="C52" s="147"/>
      <c r="D52" s="147"/>
      <c r="E52" s="147"/>
      <c r="F52" s="148"/>
      <c r="G52" s="149">
        <f t="shared" ca="1" si="3"/>
        <v>45996.778720486109</v>
      </c>
      <c r="H52" s="148"/>
      <c r="I52" s="147" t="str">
        <f>IFERROR(VLOOKUP(D52,DB!A:F,6,0),"")</f>
        <v/>
      </c>
      <c r="J52" s="147" t="str">
        <f>IFERROR(VLOOKUP(D52,DB!A:G,7,0),"")</f>
        <v/>
      </c>
      <c r="K52" s="147"/>
      <c r="L52" s="147" t="str">
        <f>IFERROR(VLOOKUP(D52,DB!A:I,9,0),"")</f>
        <v/>
      </c>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1"/>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5" ca="1" si="0">IFERROR(NOW()-F2,"-")</f>
        <v>45996.778720486109</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45996.778720486109</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45996.778720486109</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45996.778720486109</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45996.778720486109</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45996.778720486109</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45996.778720486109</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45996.778720486109</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45996.778720486109</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45996.778720486109</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45996.778720486109</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45996.778720486109</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45996.778720486109</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45996.778720486109</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45996.778720486109</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45996.778720486109</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45996.778720486109</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45996.778720486109</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45996.778720486109</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45996.778720486109</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45996.778720486109</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45996.778720486109</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45996.778720486109</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45996.778720486109</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45996.778720486109</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45996.778720486109</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45996.778720486109</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45996.778720486109</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45996.778720486109</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45996.778720486109</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45996.778720486109</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45996.778720486109</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45996.778720486109</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45996.778720486109</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45996.778720486109</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45996.778720486109</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45996.778720486109</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45996.778720486109</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45996.778720486109</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45996.778720486109</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45996.778720486109</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45996.778720486109</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45996.778720486109</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45996.778720486109</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45996.778720486109</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45996.778720486109</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45996.778720486109</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45996.778720486109</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45996.778720486109</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45996.778720486109</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45996.778720486109</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45996.778720486109</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45996.778720486109</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45996.778720486109</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ref="G56:G119" ca="1" si="1">IFERROR(NOW()-F56,"-")</f>
        <v>45996.778720486109</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45996.778720486109</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45996.778720486109</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45996.778720486109</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45996.778720486109</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45996.778720486109</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45996.778720486109</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45996.778720486109</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45996.778720486109</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45996.778720486109</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45996.778720486109</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45996.778720486109</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45996.778720486109</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45996.778720486109</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45996.778720486109</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45996.778720486109</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45996.778720486109</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45996.778720486109</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45996.778720486109</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45996.778720486109</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45996.778720486109</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45996.778720486109</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45996.778720486109</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45996.778720486109</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45996.778720486109</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45996.778720486109</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45996.778720486109</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45996.778720486109</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45996.778720486109</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45996.778720486109</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45996.778720486109</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45996.778720486109</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45996.778720486109</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45996.778720486109</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45996.778720486109</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45996.778720486109</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45996.778720486109</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45996.778720486109</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45996.778720486109</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45996.778720486109</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45996.778720486109</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45996.778720486109</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45996.778720486109</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45996.778720486109</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45996.778720486109</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45996.778720486109</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45996.778720486109</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45996.778720486109</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45996.778720486109</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45996.778720486109</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45996.778720486109</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45996.778720486109</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45996.778720486109</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45996.778720486109</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45996.778720486109</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45996.778720486109</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45996.778720486109</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45996.778720486109</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45996.778720486109</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45996.778720486109</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45996.778720486109</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45996.778720486109</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45996.778720486109</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45996.778720486109</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ref="G120:G183" ca="1" si="2">IFERROR(NOW()-F120,"-")</f>
        <v>45996.778720486109</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45996.778720486109</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45996.778720486109</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45996.778720486109</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45996.778720486109</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45996.778720486109</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45996.778720486109</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45996.778720486109</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45996.778720486109</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45996.778720486109</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45996.778720486109</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45996.778720486109</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45996.778720486109</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45996.778720486109</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45996.778720486109</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45996.778720486109</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45996.778720486109</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45996.778720486109</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45996.778720486109</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45996.778720486109</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45996.778720486109</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45996.778720486109</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45996.778720486109</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45996.778720486109</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45996.778720486109</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45996.778720486109</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45996.778720486109</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45996.778720486109</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45996.778720486109</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45996.778720486109</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45996.778720486109</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45996.778720486109</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45996.778720486109</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45996.778720486109</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45996.778720486109</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45996.778720486109</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45996.778720486109</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45996.778720486109</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45996.778720486109</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45996.778720486109</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45996.778720486109</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45996.778720486109</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45996.778720486109</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45996.778720486109</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45996.778720486109</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45996.778720486109</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45996.778720486109</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45996.778720486109</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45996.778720486109</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45996.778720486109</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45996.778720486109</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45996.778720486109</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45996.778720486109</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45996.778720486109</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45996.778720486109</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45996.778720486109</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45996.778720486109</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45996.778720486109</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45996.778720486109</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45996.778720486109</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45996.778720486109</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45996.778720486109</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45996.778720486109</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45996.778720486109</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ref="G184:G247" ca="1" si="3">IFERROR(NOW()-F184,"-")</f>
        <v>45996.778720486109</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45996.778720486109</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45996.778720486109</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45996.778720486109</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45996.778720486109</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45996.778720486109</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45996.778720486109</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45996.778720486109</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45996.778720486109</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45996.778720486109</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45996.778720486109</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45996.778720486109</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45996.778720486109</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45996.778720486109</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45996.778720486109</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45996.778720486109</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45996.778720486109</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45996.778720486109</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45996.778720486109</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45996.778720486109</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45996.778720486109</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45996.778720486109</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45996.778720486109</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45996.778720486109</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45996.778720486109</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45996.778720486109</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45996.778720486109</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45996.778720486109</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45996.778720486109</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45996.778720486109</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45996.778720486109</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45996.778720486109</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45996.778720486109</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45996.778720486109</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45996.778720486109</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45996.778720486109</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45996.778720486109</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45996.778720486109</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45996.778720486109</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45996.778720486109</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45996.778720486109</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45996.778720486109</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45996.778720486109</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45996.778720486109</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45996.778720486109</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45996.778720486109</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45996.778720486109</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45996.778720486109</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45996.778720486109</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45996.778720486109</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45996.778720486109</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45996.778720486109</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45996.778720486109</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45996.778720486109</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45996.778720486109</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45996.778720486109</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45996.778720486109</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45996.778720486109</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45996.778720486109</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45996.778720486109</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45996.778720486109</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45996.778720486109</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45996.778720486109</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45996.778720486109</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ref="G248:G311" ca="1" si="4">IFERROR(NOW()-F248,"-")</f>
        <v>45996.778720486109</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45996.778720486109</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45996.778720486109</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45996.778720486109</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45996.778720486109</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45996.778720486109</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45996.778720486109</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45996.778720486109</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45996.778720486109</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45996.778720486109</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45996.778720486109</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45996.778720486109</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45996.778720486109</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45996.778720486109</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45996.778720486109</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45996.778720486109</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45996.778720486109</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45996.778720486109</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45996.778720486109</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45996.778720486109</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45996.778720486109</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45996.778720486109</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45996.778720486109</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45996.778720486109</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45996.778720486109</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45996.778720486109</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45996.778720486109</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45996.778720486109</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45996.778720486109</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45996.778720486109</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45996.778720486109</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45996.778720486109</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45996.778720486109</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45996.778720486109</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45996.778720486109</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45996.778720486109</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45996.778720486109</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45996.778720486109</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45996.778720486109</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45996.778720486109</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45996.778720486109</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45996.778720486109</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45996.778720486109</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45996.778720486109</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45996.778720486109</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45996.778720486109</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45996.778720486109</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45996.778720486109</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45996.778720486109</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45996.778720486109</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45996.778720486109</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45996.778720486109</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45996.778720486109</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45996.778720486109</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45996.778720486109</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45996.778720486109</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45996.778720486109</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45996.778720486109</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45996.778720486109</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45996.778720486109</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45996.778720486109</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45996.778720486109</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45996.778720486109</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45996.778720486109</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ref="G312:G375" ca="1" si="5">IFERROR(NOW()-F312,"-")</f>
        <v>45996.778720486109</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45996.778720486109</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45996.778720486109</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45996.778720486109</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45996.778720486109</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45996.778720486109</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45996.778720486109</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45996.778720486109</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45996.778720486109</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45996.778720486109</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45996.778720486109</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45996.778720486109</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45996.778720486109</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45996.778720486109</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45996.778720486109</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45996.778720486109</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45996.778720486109</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45996.778720486109</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45996.778720486109</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45996.778720486109</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45996.778720486109</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45996.778720486109</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45996.778720486109</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45996.778720486109</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45996.778720486109</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45996.778720486109</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45996.778720486109</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45996.778720486109</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45996.778720486109</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45996.778720486109</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45996.778720486109</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45996.778720486109</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45996.778720486109</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45996.778720486109</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45996.778720486109</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45996.778720486109</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45996.778720486109</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45996.778720486109</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45996.778720486109</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45996.778720486109</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45996.778720486109</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45996.778720486109</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45996.778720486109</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45996.778720486109</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45996.778720486109</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45996.778720486109</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45996.778720486109</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45996.778720486109</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45996.778720486109</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45996.778720486109</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45996.778720486109</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45996.778720486109</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45996.778720486109</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45996.778720486109</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45996.778720486109</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45996.778720486109</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45996.778720486109</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45996.778720486109</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45996.778720486109</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45996.778720486109</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45996.778720486109</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45996.778720486109</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45996.778720486109</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45996.778720486109</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ref="G376:G439" ca="1" si="6">IFERROR(NOW()-F376,"-")</f>
        <v>45996.778720486109</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45996.778720486109</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45996.778720486109</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45996.778720486109</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45996.778720486109</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45996.778720486109</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45996.778720486109</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45996.778720486109</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45996.778720486109</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45996.778720486109</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45996.778720486109</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45996.778720486109</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45996.778720486109</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45996.778720486109</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45996.778720486109</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45996.778720486109</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45996.778720486109</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45996.778720486109</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45996.778720486109</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45996.778720486109</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45996.778720486109</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45996.778720486109</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45996.778720486109</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45996.778720486109</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45996.778720486109</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45996.778720486109</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45996.778720486109</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45996.778720486109</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45996.778720486109</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45996.778720486109</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45996.778720486109</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45996.778720486109</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45996.778720486109</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45996.778720486109</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45996.778720486109</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45996.778720486109</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45996.778720486109</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45996.778720486109</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45996.778720486109</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45996.778720486109</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45996.778720486109</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45996.778720486109</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45996.778720486109</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45996.778720486109</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45996.778720486109</v>
      </c>
      <c r="H420" s="118"/>
      <c r="I420" s="116" t="str">
        <f>IFERROR(VLOOKUP(D420,DB!A:F,6,0),"")</f>
        <v/>
      </c>
      <c r="J420" s="116" t="str">
        <f>IFERROR(VLOOKUP(D420,DB!A:G,7,0),"")</f>
        <v/>
      </c>
      <c r="K420" s="119"/>
      <c r="L420" s="134" t="str">
        <f>IFERROR(VLOOKUP(D420,DB!A:I,9,0),"")</f>
        <v/>
      </c>
    </row>
    <row r="421" spans="1:12" ht="31.5" customHeight="1">
      <c r="A421" s="140"/>
      <c r="B421" s="141" t="str">
        <f>IFERROR(VLOOKUP(D421,DB!A:K,11,0),"")</f>
        <v/>
      </c>
      <c r="C421" s="142"/>
      <c r="D421" s="141"/>
      <c r="E421" s="139"/>
      <c r="F421" s="143"/>
      <c r="G421" s="144">
        <f t="shared" ca="1" si="6"/>
        <v>45996.778720486109</v>
      </c>
      <c r="H421" s="143"/>
      <c r="I421" s="141" t="str">
        <f>IFERROR(VLOOKUP(D421,DB!A:F,6,0),"")</f>
        <v/>
      </c>
      <c r="J421" s="141" t="str">
        <f>IFERROR(VLOOKUP(D421,DB!A:G,7,0),"")</f>
        <v/>
      </c>
      <c r="K421" s="145"/>
      <c r="L421" s="146" t="str">
        <f>IFERROR(VLOOKUP(D421,DB!A:I,9,0),"")</f>
        <v/>
      </c>
    </row>
  </sheetData>
  <dataValidations count="2">
    <dataValidation allowBlank="1" showInputMessage="1" showErrorMessage="1" sqref="E1" xr:uid="{9E1BC488-8814-4F8A-8DBE-742B3278AB71}"/>
    <dataValidation type="list" allowBlank="1" showInputMessage="1" showErrorMessage="1" sqref="E2:E4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2025-12-05T15:41:37Z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