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36" documentId="120_S{2AC9BD13-BADA-5192-A53E-5A8FF88502F6}" xr6:coauthVersionLast="47" xr6:coauthVersionMax="47" xr10:uidLastSave="{F537E1DF-E519-4A0C-B688-247B00C6BA1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<sst xmlns="http://schemas.openxmlformats.org/spreadsheetml/2006/main" count="180276" uniqueCount="39120">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</sst>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310.96420081018732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2.7771990789915435E-3</v>
      </c>
      <c r="H3" s="111">
        <v>45973.902418981481</v>
      </c>
      <c r="I3" s="109" t="str">
        <f>IFERROR(VLOOKUP(D3,DB!A:F,6,0),"")</f>
        <v>Generator-SG</v>
      </c>
      <c r="J3" s="109" t="str">
        <f>IFERROR(VLOOKUP(D3,DB!A:G,7,0),"")</f>
        <v>Vandalized</v>
      </c>
      <c r="K3" s="113"/>
      <c r="L3" s="114" t="str">
        <f>IFERROR(VLOOKUP(D3,DB!A:I,9,0),"")</f>
        <v>Latis</v>
      </c>
    </row>
    <row r="4" spans="1:15" ht="15" customHeight="1">
      <c r="A4" s="108"/>
      <c r="B4" s="109" t="str">
        <f>IFERROR(VLOOKUP(D4,DB!A:K,11,0),"")</f>
        <v/>
      </c>
      <c r="C4" s="109"/>
      <c r="D4" s="109"/>
      <c r="E4" s="110"/>
      <c r="F4" s="111"/>
      <c r="G4" s="112">
        <f t="shared" ca="1" si="0"/>
        <v>45973.912626736113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45973.912626736113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45973.912626736113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45973.912626736113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45973.912626736113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45973.912626736113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45973.912626736113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45973.912626736113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45973.912626736113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45973.912626736113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45973.912626736113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45973.912626736113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45973.912626736113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45973.912626736113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45973.912626736113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45973.912626736113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45973.912626736113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45973.912626736113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45973.912626736113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45973.912626736113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45973.912626736113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45973.912626736113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45973.912626736113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45973.912626736113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45973.912626736113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45973.912626736113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45973.912626736113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45973.912626736113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45973.912626736113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45973.912626736113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45973.912626736113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45973.912626736113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45973.912626736113</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45973.912626736113</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45973.912626736113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45973.912626736113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45973.912626736113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45973.912626736113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45973.912626736113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45973.912626736113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45973.912626736113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45973.912626736113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45973.912626736113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45973.912626736113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45973.912626736113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45973.912626736113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45973.912626736113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45973.912626736113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45973.912626736113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45973.912626736113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45973.912626736113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45973.912626736113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45973.912626736113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45973.912626736113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45973.912626736113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45973.912626736113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45973.912626736113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45973.912626736113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45973.912626736113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45973.912626736113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45973.912626736113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45973.912626736113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45973.912626736113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45973.912626736113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45973.912626736113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45973.912626736113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45973.912626736113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45973.912626736113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45973.912626736113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45973.912626736113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45973.912626736113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45973.912626736113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45973.912626736113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45973.912626736113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45973.912626736113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45973.912626736113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45973.912626736113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45973.912626736113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45973.912626736113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45973.912626736113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45973.912626736113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45973.912626736113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45973.912626736113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45973.912626736113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45973.912626736113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45973.912626736113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45973.912626736113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45973.912626736113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45973.912626736113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45973.912626736113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45973.912626736113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45973.912626736113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45973.912626736113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45973.912626736113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45973.912626736113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45973.912626736113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45973.912626736113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45973.912626736113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45973.912626736113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45973.912626736113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45973.912626736113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45973.912626736113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45973.912626736113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45973.912626736113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45973.912626736113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45973.912626736113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45973.912626736113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45973.912626736113</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45973.912626736113</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45973.912626736113</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45973.912626736113</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45973.912626736113</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45973.912626736113</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45973.912626736113</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467032BD-FF43-4F8F-B2DD-6A90E57233F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6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148.91278877315199</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45973.912626736113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45973.912626736113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45973.912626736113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45973.912626736113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45973.912626736113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45973.912626736113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45973.912626736113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45973.912626736113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45973.912626736113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45973.912626736113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45973.912626736113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45973.912626736113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45973.912626736113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45973.912626736113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45973.912626736113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45973.912626736113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45973.912626736113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45973.912626736113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45973.912626736113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45973.912626736113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45973.912626736113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45973.912626736113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45973.912626736113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45973.912626736113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45973.912626736113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45973.912626736113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45973.912626736113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45973.912626736113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45973.912626736113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45973.912626736113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45973.912626736113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45973.912626736113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45973.912626736113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45973.912626736113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45973.912626736113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45973.912626736113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45973.912626736113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45973.912626736113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45973.912626736113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45973.912626736113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45973.912626736113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45973.912626736113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45973.912626736113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45973.912626736113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45973.912626736113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45973.912626736113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45973.912626736113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45973.912626736113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45973.912626736113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45973.912626736113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45973.912626736113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45973.912626736113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45973.912626736113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45973.912626736113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45973.912626736113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45973.912626736113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45973.912626736113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45973.912626736113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45973.912626736113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45973.912626736113</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45973.912626736113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45973.912626736113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45973.912626736113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45973.912626736113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45973.912626736113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45973.912626736113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45973.912626736113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45973.912626736113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45973.912626736113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45973.912626736113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45973.912626736113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45973.912626736113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45973.912626736113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45973.912626736113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45973.912626736113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45973.912626736113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45973.912626736113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45973.912626736113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45973.912626736113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45973.912626736113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45973.912626736113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45973.912626736113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45973.912626736113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45973.912626736113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45973.912626736113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45973.912626736113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45973.912626736113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45973.912626736113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45973.912626736113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45973.912626736113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45973.912626736113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45973.912626736113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45973.912626736113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45973.912626736113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45973.912626736113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45973.912626736113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45973.912626736113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45973.912626736113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45973.912626736113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45973.912626736113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45973.912626736113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45973.912626736113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45973.912626736113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45973.912626736113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45973.912626736113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45973.912626736113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45973.912626736113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45973.912626736113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45973.912626736113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45973.912626736113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45973.912626736113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45973.912626736113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45973.912626736113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45973.912626736113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45973.912626736113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45973.912626736113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45973.912626736113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45973.912626736113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45973.912626736113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45973.912626736113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45973.912626736113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45973.912626736113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45973.912626736113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45973.912626736113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45973.912626736113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45973.912626736113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45973.912626736113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45973.912626736113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45973.912626736113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45973.912626736113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45973.912626736113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45973.912626736113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45973.912626736113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45973.912626736113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45973.912626736113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45973.912626736113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45973.912626736113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45973.912626736113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45973.912626736113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45973.912626736113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45973.912626736113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45973.912626736113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45973.912626736113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45973.912626736113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45973.912626736113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45973.912626736113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45973.912626736113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45973.912626736113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45973.912626736113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45973.912626736113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45973.912626736113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45973.912626736113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45973.912626736113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45973.912626736113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45973.912626736113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45973.912626736113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45973.912626736113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45973.912626736113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45973.912626736113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45973.912626736113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45973.912626736113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45973.912626736113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45973.912626736113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45973.912626736113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45973.912626736113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45973.912626736113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45973.912626736113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45973.912626736113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45973.912626736113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45973.912626736113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45973.912626736113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45973.912626736113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45973.912626736113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45973.912626736113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45973.912626736113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45973.912626736113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45973.912626736113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45973.912626736113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45973.912626736113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45973.912626736113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45973.912626736113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45973.912626736113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45973.912626736113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45973.912626736113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45973.912626736113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45973.912626736113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45973.912626736113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45973.912626736113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45973.912626736113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45973.912626736113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45973.912626736113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45973.912626736113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45973.912626736113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45973.912626736113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45973.912626736113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45973.912626736113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45973.912626736113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45973.912626736113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45973.912626736113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45973.912626736113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45973.912626736113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45973.912626736113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45973.912626736113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45973.912626736113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45973.912626736113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45973.912626736113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45973.912626736113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45973.912626736113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45973.912626736113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45973.912626736113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45973.912626736113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45973.912626736113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45973.912626736113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45973.912626736113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45973.912626736113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45973.912626736113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45973.912626736113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45973.912626736113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45973.912626736113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45973.912626736113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45973.912626736113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45973.912626736113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45973.912626736113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45973.912626736113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45973.912626736113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45973.912626736113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45973.912626736113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45973.912626736113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45973.912626736113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45973.912626736113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45973.912626736113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45973.912626736113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45973.912626736113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45973.912626736113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45973.912626736113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45973.912626736113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45973.912626736113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45973.912626736113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45973.912626736113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45973.912626736113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45973.912626736113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45973.912626736113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45973.912626736113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45973.912626736113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45973.912626736113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45973.912626736113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45973.912626736113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45973.912626736113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45973.912626736113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45973.912626736113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45973.912626736113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45973.912626736113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45973.912626736113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45973.912626736113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45973.912626736113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45973.912626736113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45973.912626736113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45973.912626736113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45973.912626736113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45973.912626736113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45973.912626736113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45973.912626736113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45973.912626736113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45973.912626736113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45973.912626736113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45973.912626736113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45973.912626736113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45973.912626736113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45973.912626736113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45973.912626736113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45973.912626736113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45973.912626736113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45973.912626736113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45973.912626736113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45973.912626736113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45973.912626736113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45973.912626736113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45973.912626736113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45973.912626736113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45973.912626736113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45973.912626736113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45973.912626736113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45973.912626736113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45973.912626736113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45973.912626736113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45973.912626736113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45973.912626736113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45973.912626736113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45973.912626736113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45973.912626736113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45973.912626736113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45973.912626736113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45973.912626736113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45973.912626736113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45973.912626736113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45973.912626736113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45973.912626736113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45973.912626736113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45973.912626736113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45973.912626736113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45973.912626736113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45973.912626736113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45973.912626736113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45973.912626736113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45973.912626736113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45973.912626736113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45973.912626736113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45973.912626736113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45973.912626736113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45973.912626736113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45973.912626736113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45973.912626736113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45973.912626736113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45973.912626736113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45973.912626736113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45973.912626736113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45973.912626736113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45973.912626736113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45973.912626736113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45973.912626736113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45973.912626736113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45973.912626736113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45973.912626736113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45973.912626736113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45973.912626736113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45973.912626736113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45973.912626736113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45973.912626736113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45973.912626736113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45973.912626736113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45973.912626736113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45973.912626736113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45973.912626736113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45973.912626736113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45973.912626736113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45973.912626736113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45973.912626736113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45973.912626736113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45973.912626736113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45973.912626736113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45973.912626736113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45973.912626736113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45973.912626736113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45973.912626736113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45973.912626736113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45973.912626736113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45973.912626736113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45973.912626736113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45973.912626736113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45973.912626736113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45973.912626736113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45973.912626736113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45973.912626736113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45973.912626736113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45973.912626736113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45973.912626736113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45973.912626736113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45973.912626736113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45973.912626736113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45973.912626736113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45973.912626736113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45973.912626736113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45973.912626736113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45973.912626736113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45973.912626736113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45973.912626736113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45973.912626736113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45973.912626736113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45973.912626736113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45973.912626736113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45973.912626736113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45973.912626736113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45973.912626736113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45973.912626736113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45973.912626736113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45973.912626736113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45973.912626736113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45973.912626736113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45973.912626736113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45973.912626736113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45973.912626736113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45973.912626736113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45973.912626736113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45973.912626736113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45973.912626736113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45973.912626736113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45973.912626736113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45973.912626736113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45973.912626736113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45973.912626736113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45973.912626736113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45973.912626736113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45973.912626736113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45973.912626736113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45973.912626736113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45973.912626736113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45973.912626736113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45973.912626736113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45973.912626736113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45973.912626736113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45973.912626736113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45973.912626736113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45973.912626736113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45973.912626736113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45973.912626736113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45973.912626736113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45973.912626736113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45973.912626736113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45973.912626736113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45973.912626736113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45973.912626736113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45973.912626736113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45973.912626736113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45973.912626736113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45973.912626736113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45973.912626736113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45973.912626736113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45973.912626736113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45973.912626736113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45973.912626736113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45973.912626736113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45973.912626736113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45973.912626736113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45973.912626736113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45973.912626736113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45973.912626736113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45973.912626736113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45973.912626736113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45973.912626736113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45973.912626736113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45973.912626736113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45973.912626736113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45973.912626736113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45973.912626736113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45973.912626736113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45973.912626736113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45973.912626736113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45973.912626736113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45973.912626736113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45973.912626736113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45973.912626736113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45973.912626736113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45973.912626736113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45973.912626736113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45973.912626736113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45973.912626736113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45973.912626736113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45973.912626736113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45973.912626736113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45973.912626736113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45973.912626736113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45973.912626736113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45973.912626736113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45973.912626736113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45973.912626736113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45973.912626736113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45973.912626736113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45973.912626736113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45973.912626736113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45973.912626736113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45973.912626736113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45973.912626736113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45973.912626736113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45973.912626736113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45973.912626736113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45973.912626736113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45973.912626736113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45973.912626736113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45973.912626736113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45973.912626736113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45973.912626736113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45973.912626736113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45973.912626736113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45973.912626736113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45973.912626736113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45973.912626736113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45973.912626736113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45973.912626736113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45973.912626736113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45973.912626736113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45973.912626736113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45973.912626736113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45973.912626736113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45973.912626736113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45973.912626736113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45973.912626736113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45973.912626736113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45973.912626736113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45973.912626736113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45973.912626736113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45973.912626736113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45973.912626736113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45973.912626736113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45973.912626736113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45973.912626736113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45973.912626736113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45973.912626736113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45973.912626736113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45973.912626736113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45973.912626736113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45973.912626736113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45973.912626736113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45973.912626736113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45973.912626736113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45973.912626736113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45973.912626736113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45973.912626736113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45973.912626736113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45973.912626736113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45973.912626736113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45973.912626736113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45973.912626736113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45973.912626736113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45973.912626736113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45973.912626736113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45973.912626736113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45973.912626736113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45973.912626736113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45973.912626736113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45973.912626736113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45973.912626736113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45973.912626736113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45973.912626736113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45973.912626736113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45973.912626736113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45973.912626736113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45973.912626736113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45973.912626736113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45973.912626736113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45973.912626736113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45973.912626736113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45973.912626736113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45973.912626736113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45973.912626736113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45973.912626736113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45973.912626736113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45973.912626736113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45973.912626736113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45973.912626736113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45973.912626736113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45973.912626736113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45973.912626736113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45973.912626736113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45973.912626736113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45973.912626736113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45973.912626736113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45973.912626736113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45973.912626736113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45973.912626736113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45973.912626736113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45973.912626736113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45973.912626736113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45973.912626736113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45973.912626736113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45973.912626736113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45973.912626736113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45973.912626736113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45973.912626736113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45973.912626736113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45973.912626736113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45973.912626736113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45973.912626736113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45973.912626736113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45973.912626736113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45973.912626736113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45973.912626736113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45973.912626736113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45973.912626736113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45973.912626736113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45973.912626736113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45973.912626736113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45973.912626736113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45973.912626736113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45973.912626736113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45973.912626736113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45973.912626736113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45973.912626736113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45973.912626736113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45973.912626736113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45973.912626736113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45973.912626736113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45973.912626736113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45973.912626736113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45973.912626736113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45973.912626736113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45973.912626736113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45973.912626736113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45973.912626736113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45973.912626736113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45973.912626736113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45973.912626736113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45973.912626736113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45973.912626736113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45973.912626736113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45973.912626736113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45973.912626736113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45973.912626736113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45973.912626736113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45973.912626736113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45973.912626736113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45973.912626736113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45973.912626736113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45973.912626736113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45973.912626736113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45973.912626736113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45973.912626736113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45973.912626736113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45973.912626736113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45973.912626736113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45973.912626736113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45973.912626736113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45973.912626736113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45973.912626736113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45973.912626736113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45973.912626736113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45973.912626736113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45973.912626736113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45973.912626736113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45973.912626736113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45973.912626736113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45973.912626736113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45973.912626736113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45973.912626736113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45973.912626736113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45973.912626736113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45973.912626736113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45973.912626736113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45973.912626736113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45973.912626736113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45973.912626736113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45973.912626736113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45973.912626736113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45973.912626736113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45973.912626736113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45973.912626736113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45973.912626736113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45973.912626736113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45973.912626736113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45973.912626736113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45973.912626736113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45973.912626736113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45973.912626736113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45973.912626736113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45973.912626736113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45973.912626736113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45973.912626736113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45973.912626736113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45973.912626736113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45973.912626736113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45973.912626736113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45973.912626736113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45973.912626736113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45973.912626736113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45973.912626736113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45973.912626736113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45973.912626736113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45973.912626736113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45973.912626736113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45973.912626736113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45973.912626736113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45973.912626736113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45973.912626736113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45973.912626736113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45973.912626736113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45973.912626736113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45973.912626736113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45973.912626736113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45973.912626736113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45973.912626736113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45973.912626736113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45973.912626736113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45973.912626736113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45973.912626736113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45973.912626736113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45973.912626736113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45973.912626736113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45973.912626736113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45973.912626736113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45973.912626736113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45973.912626736113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45973.912626736113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45973.912626736113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45973.912626736113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45973.912626736113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45973.912626736113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45973.912626736113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45973.912626736113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45973.912626736113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45973.912626736113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45973.912626736113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45973.912626736113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45973.912626736113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45973.912626736113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45973.912626736113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45973.912626736113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45973.912626736113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45973.912626736113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45973.912626736113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45973.912626736113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45973.912626736113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45973.912626736113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45973.912626736113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45973.912626736113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45973.912626736113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45973.912626736113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45973.912626736113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45973.912626736113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45973.912626736113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45973.912626736113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45973.912626736113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45973.912626736113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45973.912626736113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45973.912626736113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45973.912626736113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45973.912626736113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45973.912626736113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45973.912626736113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45973.912626736113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45973.912626736113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45973.912626736113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45973.912626736113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45973.912626736113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45973.912626736113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45973.912626736113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45973.912626736113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45973.912626736113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45973.912626736113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45973.912626736113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45973.912626736113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45973.912626736113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45973.912626736113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45973.912626736113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45973.912626736113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45973.912626736113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45973.912626736113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45973.912626736113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45973.912626736113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45973.912626736113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45973.912626736113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45973.912626736113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45973.912626736113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45973.912626736113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45973.912626736113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45973.912626736113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45973.912626736113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45973.912626736113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45973.912626736113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45973.912626736113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45973.912626736113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45973.912626736113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45973.912626736113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45973.912626736113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45973.912626736113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45973.912626736113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45973.912626736113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45973.912626736113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45973.912626736113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45973.912626736113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45973.912626736113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45973.912626736113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45973.912626736113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45973.912626736113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45973.912626736113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45973.912626736113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45973.912626736113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45973.912626736113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45973.912626736113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45973.912626736113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45973.912626736113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45973.912626736113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45973.912626736113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45973.912626736113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45973.912626736113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45973.912626736113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45973.912626736113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45973.912626736113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45973.912626736113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45973.912626736113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45973.912626736113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45973.912626736113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45973.912626736113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45973.912626736113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45973.912626736113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45973.912626736113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45973.912626736113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45973.912626736113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45973.912626736113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45973.912626736113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45973.912626736113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45973.912626736113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45973.912626736113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45973.912626736113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45973.912626736113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45973.912626736113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45973.912626736113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45973.912626736113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45973.912626736113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45973.912626736113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45973.912626736113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45973.912626736113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45973.912626736113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45973.912626736113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45973.912626736113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45973.912626736113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45973.912626736113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45973.912626736113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45973.912626736113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45973.912626736113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45973.912626736113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45973.912626736113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45973.912626736113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45973.912626736113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45973.912626736113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45973.912626736113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45973.912626736113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45973.912626736113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45973.912626736113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45973.912626736113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45973.912626736113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45973.912626736113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45973.912626736113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45973.912626736113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45973.912626736113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45973.912626736113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45973.912626736113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45973.912626736113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45973.912626736113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45973.912626736113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45973.912626736113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45973.912626736113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45973.912626736113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45973.912626736113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45973.912626736113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45973.912626736113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45973.912626736113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45973.912626736113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45973.912626736113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45973.912626736113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45973.912626736113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45973.912626736113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45973.912626736113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45973.912626736113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45973.912626736113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45973.912626736113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45973.912626736113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45973.912626736113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45973.912626736113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45973.912626736113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45973.912626736113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45973.912626736113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45973.912626736113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45973.912626736113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45973.912626736113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45973.912626736113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45973.912626736113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45973.912626736113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45973.912626736113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45973.912626736113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45973.912626736113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45973.912626736113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45973.912626736113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45973.912626736113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45973.912626736113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45973.912626736113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45973.912626736113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45973.912626736113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45973.912626736113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45973.912626736113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45973.912626736113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45973.912626736113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45973.912626736113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45973.912626736113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45973.912626736113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45973.912626736113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45973.912626736113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45973.912626736113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45973.912626736113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45973.912626736113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45973.912626736113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45973.912626736113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45973.912626736113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45973.912626736113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45973.912626736113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45973.912626736113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45973.912626736113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45973.912626736113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45973.912626736113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45973.912626736113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45973.912626736113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45973.912626736113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45973.912626736113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45973.912626736113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45973.912626736113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45973.912626736113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45973.912626736113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45973.912626736113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45973.912626736113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45973.912626736113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45973.912626736113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45973.912626736113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45973.912626736113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45973.912626736113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45973.912626736113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45973.912626736113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45973.912626736113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45973.912626736113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45973.912626736113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45973.912626736113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45973.912626736113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45973.912626736113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45973.912626736113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45973.912626736113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45973.912626736113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45973.912626736113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45973.912626736113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45973.912626736113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45973.912626736113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45973.912626736113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45973.912626736113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45973.912626736113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45973.912626736113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45973.912626736113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45973.912626736113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45973.912626736113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45973.912626736113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45973.912626736113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45973.912626736113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45973.912626736113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45973.912626736113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45973.912626736113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45973.912626736113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45973.912626736113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45973.912626736113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45973.912626736113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45973.912626736113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45973.912626736113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45973.912626736113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45973.912626736113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45973.912626736113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45973.912626736113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45973.912626736113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45973.912626736113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45973.912626736113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45973.912626736113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45973.912626736113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45973.912626736113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45973.912626736113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45973.912626736113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45973.912626736113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45973.912626736113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45973.912626736113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45973.912626736113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45973.912626736113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45973.912626736113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45973.912626736113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45973.912626736113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45973.912626736113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45973.912626736113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45973.912626736113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45973.912626736113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45973.912626736113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45973.912626736113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45973.912626736113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45973.912626736113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45973.912626736113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45973.912626736113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45973.912626736113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45973.912626736113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45973.912626736113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45973.912626736113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45973.912626736113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45973.912626736113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45973.912626736113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45973.912626736113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45973.912626736113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45973.912626736113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45973.912626736113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45973.912626736113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45973.912626736113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45973.912626736113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45973.912626736113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45973.912626736113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45973.912626736113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45973.912626736113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45973.912626736113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45973.912626736113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45973.912626736113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45973.912626736113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45973.912626736113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45973.912626736113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45973.912626736113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45973.912626736113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45973.912626736113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45973.912626736113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45973.912626736113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45973.912626736113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45973.912626736113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45973.912626736113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45973.912626736113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45973.912626736113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45973.912626736113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45973.912626736113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45973.912626736113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45973.912626736113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45973.912626736113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45973.912626736113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45973.912626736113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45973.912626736113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45973.912626736113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45973.912626736113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45973.912626736113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45973.912626736113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45973.912626736113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45973.912626736113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45973.912626736113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45973.912626736113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45973.912626736113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45973.912626736113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45973.912626736113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45973.912626736113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45973.912626736113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45973.912626736113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45973.912626736113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45973.912626736113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45973.912626736113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45973.912626736113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45973.912626736113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45973.912626736113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45973.912626736113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45973.912626736113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45973.912626736113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45973.912626736113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45973.912626736113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45973.912626736113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45973.912626736113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45973.912626736113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45973.912626736113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45973.912626736113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45973.912626736113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45973.912626736113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45973.912626736113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45973.912626736113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45973.912626736113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45973.912626736113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45973.912626736113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45973.912626736113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45973.912626736113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45973.912626736113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45973.912626736113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45973.912626736113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45973.912626736113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45973.912626736113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45973.912626736113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45973.912626736113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45973.912626736113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45973.912626736113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45973.912626736113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45973.912626736113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45973.912626736113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45973.912626736113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45973.912626736113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45973.912626736113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45973.912626736113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45973.912626736113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45973.912626736113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45973.912626736113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45973.912626736113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45973.912626736113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45973.912626736113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45973.912626736113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45973.912626736113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45973.912626736113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45973.912626736113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45973.912626736113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45973.912626736113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45973.912626736113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45973.912626736113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45973.912626736113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45973.912626736113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45973.912626736113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45973.912626736113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45973.912626736113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45973.912626736113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45973.912626736113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45973.912626736113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45973.912626736113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45973.912626736113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45973.912626736113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45973.912626736113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45973.912626736113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45973.912626736113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45973.912626736113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45973.912626736113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45973.912626736113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45973.912626736113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45973.912626736113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45973.912626736113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45973.912626736113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45973.912626736113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45973.912626736113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45973.912626736113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270.43190914351726</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45973.912626736113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45973.912626736113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45973.912626736113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45973.912626736113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45973.912626736113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45973.912626736113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45973.912626736113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45973.912626736113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45973.912626736113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45973.912626736113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45973.912626736113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45973.912626736113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45973.912626736113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45973.912626736113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45973.912626736113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45973.912626736113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45973.912626736113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45973.912626736113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45973.912626736113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45973.912626736113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45973.912626736113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45973.912626736113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45973.912626736113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45973.912626736113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45973.912626736113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45973.912626736113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45973.912626736113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45973.912626736113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45973.912626736113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45973.912626736113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45973.912626736113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45973.912626736113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45973.912626736113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45973.912626736113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45973.912626736113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45973.912626736113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45973.912626736113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45973.912626736113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45973.912626736113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45973.912626736113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45973.912626736113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45973.912626736113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45973.912626736113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45973.912626736113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45973.912626736113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45973.912626736113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45973.912626736113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45973.912626736113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45973.912626736113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45973.912626736113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45973.912626736113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45973.912626736113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45973.912626736113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45973.912626736113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45973.912626736113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45973.912626736113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45973.912626736113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45973.912626736113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45973.912626736113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45973.912626736113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45973.912626736113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45973.912626736113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45973.912626736113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45973.912626736113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45973.912626736113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45973.912626736113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45973.912626736113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45973.912626736113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82.080566550925141</v>
      </c>
      <c r="H2" s="38">
        <v>45891.790393518517</v>
      </c>
      <c r="I2" s="37" t="str">
        <f>IFERROR(VLOOKUP(D2,DB!A:F,6,0),"")</f>
        <v>Generator-SG</v>
      </c>
      <c r="J2" s="37" t="str">
        <f>IFERROR(VLOOKUP(D2,DB!A:G,7,0),"")</f>
        <v>Vandalized</v>
      </c>
      <c r="K2" s="37" t="s">
        <v>39109</v>
      </c>
      <c r="L2" s="37" t="str">
        <f>IFERROR(VLOOKUP(D2,DB!A:I,9,0),"")</f>
        <v>Latis</v>
      </c>
      <c r="M2" s="106"/>
    </row>
    <row r="3" spans="1:13" ht="30.75">
      <c r="A3" s="37" t="s">
        <v>39110</v>
      </c>
      <c r="B3" s="37" t="str">
        <f>IFERROR(VLOOKUP(D3,DB!A:K,11,0),"")</f>
        <v>R5</v>
      </c>
      <c r="C3" s="37">
        <v>1</v>
      </c>
      <c r="D3" s="37" t="s">
        <v>33268</v>
      </c>
      <c r="E3" s="37" t="s">
        <v>39101</v>
      </c>
      <c r="F3" s="38">
        <v>45926.188877314817</v>
      </c>
      <c r="G3" s="116">
        <f t="shared" ref="G3" ca="1" si="0">IFERROR(NOW()-F3,"")</f>
        <v>47.723749421296816</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39101</v>
      </c>
      <c r="F4" s="125">
        <v>45948.661111111112</v>
      </c>
      <c r="G4" s="126">
        <f t="shared" ref="G4:G17" ca="1" si="1">IFERROR(NOW()-F4,"")</f>
        <v>25.251515625001048</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45973.912626736113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45973.912626736113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45973.912626736113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45973.912626736113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45973.912626736113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45973.912626736113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45973.912626736113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45973.912626736113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45973.912626736113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45973.912626736113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45973.912626736113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45973.912626736113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45973.912626736113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45973.912626736113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45973.912626736113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45973.912626736113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45973.912626736113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45973.912626736113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45973.912626736113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45973.912626736113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45973.912626736113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45973.912626736113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45973.912626736113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45973.912626736113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45973.912626736113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45973.912626736113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45973.912626736113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45973.912626736113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45973.912626736113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45973.912626736113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45973.912626736113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45973.912626736113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45973.912626736113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45973.912626736113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45973.912626736113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45973.912626736113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45973.912626736113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45973.912626736113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45973.912626736113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45973.912626736113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45973.912626736113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45973.912626736113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45973.912626736113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45973.912626736113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45973.912626736113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45973.912626736113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45973.912626736113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45973.912626736113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45973.912626736113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45973.912626736113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45973.912626736113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45973.912626736113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45973.912626736113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45973.912626736113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45973.912626736113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45973.912626736113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45973.912626736113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45973.912626736113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45973.912626736113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45973.912626736113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45973.912626736113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45973.912626736113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45973.912626736113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45973.912626736113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45973.912626736113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45973.912626736113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45973.912626736113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45973.912626736113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45973.912626736113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45973.912626736113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45973.912626736113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45973.912626736113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45973.912626736113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45973.912626736113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45973.912626736113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45973.912626736113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45973.912626736113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45973.912626736113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45973.912626736113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45973.912626736113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45973.912626736113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45973.912626736113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45973.912626736113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45973.912626736113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45973.912626736113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45973.912626736113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45973.912626736113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45973.912626736113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45973.912626736113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45973.912626736113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45973.912626736113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45973.912626736113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45973.912626736113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45973.912626736113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45973.912626736113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45973.912626736113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45973.912626736113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45973.912626736113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45973.912626736113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45973.912626736113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45973.912626736113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45973.912626736113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45973.912626736113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45973.912626736113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45973.912626736113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45973.912626736113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45973.912626736113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45973.912626736113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45973.912626736113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45973.912626736113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45973.912626736113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45973.912626736113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45973.912626736113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45973.912626736113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45973.912626736113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45973.912626736113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45973.912626736113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45973.912626736113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45973.912626736113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45973.912626736113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45973.912626736113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45973.912626736113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45973.912626736113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45973.912626736113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45973.912626736113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45973.912626736113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45973.912626736113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45973.912626736113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45973.912626736113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45973.912626736113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45973.912626736113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45973.912626736113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45973.912626736113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45973.912626736113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45973.912626736113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45973.912626736113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45973.912626736113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45973.912626736113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45973.912626736113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45973.912626736113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45973.912626736113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45973.912626736113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45973.912626736113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45973.912626736113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45973.912626736113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45973.912626736113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45973.912626736113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45973.912626736113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45973.912626736113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45973.912626736113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45973.912626736113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45973.912626736113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45973.912626736113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45973.912626736113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45973.912626736113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45973.912626736113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45973.912626736113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45973.912626736113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45973.912626736113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45973.912626736113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45973.912626736113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45973.912626736113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45973.912626736113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45973.912626736113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45973.912626736113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45973.912626736113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45973.912626736113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45973.912626736113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45973.912626736113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45973.912626736113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45973.912626736113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45973.912626736113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45973.912626736113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45973.912626736113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45973.912626736113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45973.912626736113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45973.912626736113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45973.912626736113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45973.912626736113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45973.912626736113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45973.912626736113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45973.912626736113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45973.912626736113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45973.912626736113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45973.912626736113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45973.912626736113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45973.912626736113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45973.912626736113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45973.912626736113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45973.912626736113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45973.912626736113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45973.912626736113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45973.912626736113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45973.912626736113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45973.912626736113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45973.912626736113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45973.912626736113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45973.912626736113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45973.912626736113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45973.912626736113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45973.912626736113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45973.912626736113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45973.912626736113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45973.912626736113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45973.912626736113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45973.912626736113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45973.912626736113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45973.912626736113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45973.912626736113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45973.912626736113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45973.912626736113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45973.912626736113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45973.912626736113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45973.912626736113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45973.912626736113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45973.912626736113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45973.912626736113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45973.912626736113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45973.912626736113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45973.912626736113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45973.912626736113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45973.912626736113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45973.912626736113</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39116</v>
      </c>
      <c r="B2" s="141" t="str">
        <f>IFERROR(VLOOKUP(D2,DB!A:K,11,0),"")</f>
        <v>R6</v>
      </c>
      <c r="C2" s="142">
        <v>1</v>
      </c>
      <c r="D2" s="141" t="s">
        <v>30913</v>
      </c>
      <c r="E2" s="124" t="s">
        <v>39021</v>
      </c>
      <c r="F2" s="156">
        <v>45973.331250000003</v>
      </c>
      <c r="G2" s="105">
        <f t="shared" ref="G2:G49" ca="1" si="0">IFERROR(NOW()-F2,"-")</f>
        <v>0.58137673611054197</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2</v>
      </c>
      <c r="D3" s="141" t="s">
        <v>32050</v>
      </c>
      <c r="E3" s="124" t="s">
        <v>39021</v>
      </c>
      <c r="F3" s="143">
        <v>45973.888009259259</v>
      </c>
      <c r="G3" s="105">
        <f t="shared" ca="1" si="0"/>
        <v>2.4617476854473352E-2</v>
      </c>
      <c r="H3" s="143">
        <v>45973.87872685185</v>
      </c>
      <c r="I3" s="141" t="str">
        <f>IFERROR(VLOOKUP(D3,DB!A:F,6,0),"")</f>
        <v>SCECO</v>
      </c>
      <c r="J3" s="141" t="str">
        <f>IFERROR(VLOOKUP(D3,DB!A:G,7,0),"")</f>
        <v>In progress+No BB Design</v>
      </c>
      <c r="K3" s="144" t="s">
        <v>39119</v>
      </c>
      <c r="L3" s="145" t="str">
        <f>IFERROR(VLOOKUP(D3,DB!A:I,9,0),"")</f>
        <v>Latis</v>
      </c>
    </row>
    <row r="4" spans="1:16382" ht="31.5" customHeight="1">
      <c r="A4" s="140"/>
      <c r="B4" s="141" t="str">
        <f>IFERROR(VLOOKUP(D4,DB!A:K,11,0),"")</f>
        <v/>
      </c>
      <c r="C4" s="142"/>
      <c r="D4" s="141"/>
      <c r="E4" s="124"/>
      <c r="F4" s="143"/>
      <c r="G4" s="105">
        <f t="shared" ca="1" si="0"/>
        <v>45973.912626736113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45973.912626736113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45973.912626736113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45973.912626736113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45973.912626736113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45973.912626736113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45973.912626736113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45973.912626736113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45973.912626736113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45973.912626736113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45973.912626736113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45973.912626736113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45973.912626736113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45973.912626736113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45973.912626736113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45973.912626736113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45973.912626736113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45973.912626736113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45973.912626736113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45973.912626736113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45973.912626736113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45973.912626736113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45973.912626736113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45973.912626736113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45973.912626736113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45973.912626736113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45973.912626736113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45973.912626736113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45973.912626736113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45973.912626736113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45973.912626736113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45973.912626736113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45973.912626736113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45973.912626736113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45973.912626736113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45973.912626736113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45973.912626736113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45973.912626736113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45973.912626736113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45973.912626736113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45973.912626736113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45973.912626736113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45973.912626736113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45973.912626736113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45973.912626736113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45973.912626736113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45973.912626736113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45973.912626736113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45973.912626736113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45973.912626736113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45973.912626736113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45973.912626736113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45973.912626736113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45973.912626736113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45973.912626736113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45973.912626736113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45973.912626736113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45973.912626736113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45973.912626736113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45973.912626736113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45973.912626736113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45973.912626736113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45973.912626736113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45973.912626736113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45973.912626736113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45973.912626736113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45973.912626736113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45973.912626736113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45973.912626736113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45973.912626736113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45973.912626736113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45973.912626736113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45973.912626736113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45973.912626736113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45973.912626736113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45973.912626736113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45973.912626736113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45973.912626736113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45973.912626736113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45973.912626736113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45973.912626736113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45973.912626736113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45973.912626736113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45973.912626736113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45973.912626736113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45973.912626736113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45973.912626736113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45973.912626736113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45973.912626736113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45973.912626736113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45973.912626736113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45973.912626736113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45973.912626736113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45973.912626736113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45973.912626736113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45973.912626736113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45973.912626736113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45973.912626736113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45973.912626736113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45973.912626736113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45973.912626736113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45973.912626736113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45973.912626736113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45973.912626736113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45973.912626736113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45973.912626736113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45973.912626736113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45973.912626736113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45973.912626736113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45973.912626736113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45973.912626736113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45973.912626736113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45973.912626736113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45973.912626736113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45973.912626736113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45973.912626736113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45973.912626736113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45973.912626736113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45973.912626736113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45973.912626736113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45973.912626736113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45973.912626736113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45973.912626736113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45973.912626736113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45973.912626736113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45973.912626736113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45973.912626736113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45973.912626736113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45973.912626736113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45973.912626736113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45973.912626736113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45973.912626736113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45973.912626736113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45973.912626736113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45973.912626736113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45973.912626736113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45973.912626736113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45973.912626736113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45973.912626736113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45973.912626736113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45973.912626736113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45973.912626736113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45973.912626736113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45973.912626736113</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