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77" documentId="120_S{2AC9BD13-BADA-5192-A53E-5A8FF88502F6}" xr6:coauthVersionLast="47" xr6:coauthVersionMax="47" xr10:uidLastSave="{447E4B7D-EBA5-4FEA-9936-DC5CBC4AC99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<sst xmlns="http://schemas.openxmlformats.org/spreadsheetml/2006/main" count="180289" uniqueCount="39128">
  <si>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</si>
  <si>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</si>
  <si>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</si>
  <si>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</si>
  <si>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</si>
  <si>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</si>
  <si>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</si>
  <si>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</si>
  <si>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</si>
  <si>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</si>
  <si>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</si>
  <si>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</si>
  <si>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</si>
  <si>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</si>
  <si>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</si>
  <si>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</si>
  <si>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</si>
  <si>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</si>
  <si>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</si>
  <si>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</si>
  <si>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</si>
  <si>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</si>
  <si>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</si>
  <si>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</si>
  <si>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</si>
  <si>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</si>
  <si>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</si>
  <si>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</si>
  <si>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</si>
  <si>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</si>
  <si>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</si>
  <si>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</si>
  <si>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</si>
  <si>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</si>
  <si>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</si>
  <si>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</si>
  <si>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</si>
  <si>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</si>
  <si>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</si>
  <si>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</si>
  <si>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</si>
  <si>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</si>
  <si>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</si>
  <si>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</si>
  <si>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</si>
  <si>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</si>
  <si>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</si>
  <si>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</si>
  <si>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</si>
  <si>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</si>
  <si>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</si>
  <si>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</si>
  <si>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</si>
  <si>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</si>
  <si>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</si>
  <si>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</si>
  <si>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</si>
  <si>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</si>
  <si>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</si>
  <si>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</si>
  <si>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</si>
  <si>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</si>
  <si>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</si>
  <si>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</si>
  <si>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</si>
  <si>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</si>
  <si>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</si>
  <si>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</si>
  <si>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</si>
  <si>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</si>
  <si>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</si>
  <si>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</si>
  <si>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</si>
  <si>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</si>
  <si>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</si>
  <si>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</si>
  <si>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</si>
  <si>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</si>
  <si>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</si>
  <si>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</si>
  <si>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</si>
  <si>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</si>
  <si>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</si>
  <si>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</si>
  <si>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</si>
  <si>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</si>
  <si>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</si>
  <si>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</si>
  <si>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</si>
  <si>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</si>
  <si>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</si>
  <si>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</si>
  <si>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</si>
  <si>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</si>
  <si>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</si>
  <si>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</si>
  <si>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</si>
  <si>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</si>
  <si>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</si>
  <si>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</si>
  <si>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</si>
  <si>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</si>
  <si>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</si>
  <si>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</si>
  <si>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</si>
  <si>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</si>
  <si>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</si>
  <si>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</si>
  <si>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</si>
  <si>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</si>
  <si>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</si>
  <si>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</si>
  <si>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</si>
  <si>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</si>
  <si>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</si>
  <si>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</si>
  <si>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</si>
  <si>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</si>
  <si>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</si>
  <si>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</si>
  <si>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</si>
  <si>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</si>
  <si>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</si>
  <si>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</si>
  <si>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</si>
  <si>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</si>
  <si>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</si>
  <si>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</si>
  <si>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</si>
  <si>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</si>
  <si>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</si>
  <si>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</si>
  <si>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</si>
  <si>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</si>
  <si>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</si>
  <si>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</si>
  <si>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</si>
  <si>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</si>
  <si>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</si>
  <si>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</si>
  <si>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</si>
  <si>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</si>
  <si>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</si>
  <si>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</si>
  <si>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</si>
  <si>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</si>
  <si>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</si>
  <si>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</si>
  <si>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</si>
  <si>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</si>
  <si>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</si>
  <si>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</si>
  <si>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</si>
  <si>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</si>
  <si>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</si>
  <si>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</si>
  <si>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</si>
  <si>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</si>
  <si>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</si>
  <si>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</si>
  <si>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</si>
  <si>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</si>
  <si>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</si>
  <si>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</si>
  <si>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</si>
  <si>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</si>
  <si>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</si>
  <si>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</si>
  <si>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</si>
  <si>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</si>
  <si>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</si>
  <si>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</si>
  <si>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</si>
  <si>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</si>
  <si>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</si>
  <si>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</si>
  <si>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</si>
  <si>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</si>
  <si>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</si>
  <si>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</si>
  <si>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</si>
  <si>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</si>
  <si>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</si>
  <si>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</si>
  <si>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</si>
  <si>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</si>
  <si>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</si>
  <si>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</si>
  <si>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</si>
  <si>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</si>
  <si>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</si>
  <si>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</si>
  <si>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</si>
  <si>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</si>
  <si>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</si>
  <si>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</si>
  <si>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</si>
  <si>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</si>
  <si>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</si>
  <si>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</si>
  <si>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</si>
  <si>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</si>
  <si>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</si>
  <si>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</si>
  <si>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</si>
  <si>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</si>
  <si>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</si>
  <si>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</si>
  <si>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</si>
  <si>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</si>
  <si>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</si>
  <si>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</si>
  <si>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</si>
  <si>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</si>
  <si>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</si>
  <si>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</si>
  <si>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</si>
  <si>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</si>
  <si>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</si>
  <si>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</si>
  <si>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</si>
  <si>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</si>
  <si>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</si>
  <si>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</si>
  <si>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</si>
  <si>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</si>
  <si>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</si>
  <si>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</si>
  <si>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</si>
  <si>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</si>
  <si>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</si>
  <si>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</si>
  <si>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</si>
  <si>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</si>
  <si>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</si>
  <si>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</si>
  <si>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</si>
  <si>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</si>
  <si>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</si>
  <si>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</si>
  <si>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</si>
  <si>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</si>
  <si>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</si>
  <si>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</si>
  <si>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</si>
  <si>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</si>
  <si>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</si>
  <si>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</si>
  <si>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</si>
  <si>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</si>
  <si>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</si>
  <si>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</si>
  <si>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</si>
  <si>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</si>
  <si>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</si>
  <si>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</si>
  <si>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</si>
  <si>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</si>
  <si>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</si>
  <si>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</si>
  <si>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</si>
  <si>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</si>
  <si>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</si>
  <si>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</si>
  <si>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</si>
  <si>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</si>
  <si>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</si>
  <si>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</si>
  <si>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</si>
  <si>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</si>
  <si>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</si>
  <si>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</si>
  <si>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</si>
  <si>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</si>
  <si>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</si>
  <si>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</si>
  <si>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</si>
  <si>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</si>
  <si>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</si>
  <si>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</si>
  <si>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</si>
  <si>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</si>
  <si>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</si>
  <si>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</si>
  <si>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</si>
  <si>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</si>
  <si>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</si>
  <si>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</si>
  <si>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</si>
  <si>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</si>
  <si>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</si>
  <si>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</si>
  <si>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</si>
  <si>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</si>
  <si>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</si>
  <si>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</si>
  <si>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</si>
  <si>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</si>
  <si>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</si>
  <si>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</si>
  <si>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</si>
  <si>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</si>
  <si>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</si>
  <si>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</si>
  <si>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</si>
  <si>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</si>
  <si>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</si>
  <si>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</si>
  <si>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</si>
  <si>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</si>
  <si>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</si>
  <si>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</si>
  <si>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</si>
  <si>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</si>
  <si>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</si>
  <si>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</si>
  <si>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</si>
  <si>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</si>
  <si>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</si>
  <si>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</si>
  <si>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</si>
  <si>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</si>
  <si>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</si>
  <si>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</si>
  <si>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</si>
  <si>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</si>
  <si>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</si>
  <si>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</si>
  <si>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</si>
  <si>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</si>
  <si>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</si>
  <si>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</si>
  <si>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</si>
  <si>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</si>
  <si>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</si>
  <si>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</si>
  <si>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</si>
  <si>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</si>
  <si>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</si>
  <si>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</si>
  <si>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</si>
  <si>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</si>
  <si>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</si>
  <si>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</si>
  <si>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</si>
  <si>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</si>
  <si>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</si>
  <si>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</si>
  <si>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</si>
  <si>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</si>
  <si>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</si>
  <si>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</si>
  <si>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</si>
  <si>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</si>
  <si>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</si>
  <si>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</si>
  <si>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</si>
  <si>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</si>
  <si>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</si>
  <si>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</si>
  <si>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</si>
  <si>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</si>
  <si>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</si>
  <si>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</si>
  <si>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</si>
  <si>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</si>
  <si>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</si>
  <si>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</si>
  <si>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</si>
  <si>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</si>
  <si>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</si>
  <si>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</si>
  <si>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</si>
  <si>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</si>
  <si>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</si>
  <si>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</si>
  <si>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</si>
  <si>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</si>
  <si>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</si>
  <si>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</si>
  <si>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</si>
  <si>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</si>
  <si>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</si>
  <si>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</si>
  <si>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</si>
  <si>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</si>
  <si>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</si>
  <si>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</si>
  <si>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</si>
  <si>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</si>
  <si>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</si>
  <si>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</si>
  <si>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</si>
  <si>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</si>
  <si>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</si>
  <si>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</si>
  <si>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</si>
  <si>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</si>
  <si>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</si>
  <si>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</si>
  <si>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</si>
  <si>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</si>
  <si>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</si>
  <si>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</si>
  <si>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</si>
  <si>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</si>
  <si>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</si>
  <si>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</si>
  <si>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</si>
  <si>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</si>
  <si>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</si>
  <si>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</si>
  <si>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</si>
  <si>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</si>
  <si>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</si>
  <si>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</si>
  <si>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</si>
  <si>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</si>
  <si>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</si>
  <si>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</si>
  <si>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</si>
  <si>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</si>
  <si>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</si>
  <si>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</si>
  <si>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</si>
  <si>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</si>
  <si>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</si>
  <si>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</si>
  <si>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</si>
  <si>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</si>
  <si>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</si>
  <si>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</si>
  <si>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</si>
  <si>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</si>
  <si>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</si>
  <si>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</si>
  <si>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</si>
  <si>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</si>
  <si>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</si>
  <si>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</si>
  <si>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</si>
  <si>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</si>
  <si>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</si>
  <si>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</si>
  <si>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</si>
  <si>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</si>
  <si>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</si>
  <si>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</si>
  <si>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</si>
  <si>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</si>
  <si>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</si>
  <si>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</si>
  <si>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</si>
  <si>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</si>
  <si>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</si>
  <si>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</si>
  <si>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</si>
  <si>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</si>
  <si>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</si>
  <si>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</si>
  <si>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</si>
  <si>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</si>
  <si>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</si>
  <si>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</si>
  <si>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</si>
  <si>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</si>
  <si>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</si>
  <si>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</si>
  <si>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</si>
  <si>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</si>
  <si>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</si>
  <si>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</si>
  <si>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</si>
  <si>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</si>
  <si>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</si>
  <si>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</si>
  <si>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</si>
  <si>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</si>
  <si>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</si>
  <si>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</si>
  <si>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</si>
  <si>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</si>
  <si>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</si>
  <si>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</si>
  <si>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</si>
  <si>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</si>
  <si>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</si>
  <si>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</si>
  <si>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</si>
  <si>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</si>
  <si>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</si>
  <si>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</si>
  <si>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</si>
  <si>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</si>
  <si>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</si>
  <si>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</si>
  <si>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</si>
  <si>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</si>
  <si>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</si>
  <si>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</si>
  <si>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</si>
  <si>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</si>
  <si>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</si>
  <si>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</si>
  <si>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</si>
  <si>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</si>
  <si>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</si>
  <si>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</si>
  <si>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</si>
  <si>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</si>
  <si>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</si>
  <si>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</si>
  <si>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</si>
  <si>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</si>
  <si>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</si>
  <si>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</si>
  <si>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</si>
  <si>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</si>
  <si>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</si>
  <si>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</si>
  <si>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</si>
  <si>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</si>
  <si>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</si>
  <si>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</si>
  <si>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</si>
  <si>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</si>
  <si>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</si>
  <si>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</si>
  <si>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</si>
  <si>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</si>
  <si>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</si>
  <si>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</si>
  <si>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</si>
  <si>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</si>
  <si>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</si>
  <si>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</si>
  <si>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</si>
  <si>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</si>
  <si>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</si>
  <si>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</si>
  <si>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</si>
  <si>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</si>
  <si>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</si>
  <si>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</si>
  <si>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</si>
  <si>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</si>
  <si>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</si>
  <si>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</si>
  <si>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</si>
  <si>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</si>
  <si>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</si>
  <si>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</si>
  <si>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</si>
  <si>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</si>
  <si>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</si>
  <si>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</si>
  <si>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</si>
  <si>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</si>
  <si>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</si>
  <si>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</si>
  <si>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</si>
  <si>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</si>
  <si>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</si>
  <si>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</si>
  <si>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</si>
  <si>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</si>
  <si>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</si>
  <si>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</si>
  <si>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</si>
  <si>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</si>
  <si>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</si>
  <si>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</si>
  <si>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</si>
  <si>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</si>
  <si>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</si>
  <si>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</si>
  <si>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</si>
  <si>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</si>
  <si>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</si>
  <si>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</si>
  <si>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</si>
  <si>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</si>
  <si>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</si>
  <si>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</si>
  <si>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</si>
  <si>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</si>
  <si>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</si>
  <si>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</si>
  <si>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</si>
  <si>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</si>
  <si>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</si>
  <si>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</si>
  <si>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</si>
  <si>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</si>
  <si>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</si>
  <si>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</si>
  <si>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</si>
  <si>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</si>
  <si>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</si>
  <si>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</si>
  <si>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</si>
  <si>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</si>
  <si>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</si>
  <si>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</si>
  <si>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</si>
  <si>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</si>
  <si>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</si>
  <si>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</si>
  <si>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</si>
  <si>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</si>
  <si>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</si>
  <si>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</si>
  <si>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</si>
  <si>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</si>
  <si>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</si>
  <si>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</si>
  <si>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</si>
  <si>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</si>
  <si>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</si>
  <si>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</si>
  <si>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</si>
  <si>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</si>
  <si>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</si>
  <si>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</si>
  <si>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</si>
  <si>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</si>
  <si>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</si>
  <si>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</si>
  <si>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</si>
  <si>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</si>
  <si>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</si>
  <si>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</si>
  <si>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</si>
  <si>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</si>
  <si>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</si>
  <si>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</si>
  <si>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</si>
  <si>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</si>
  <si>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</si>
  <si>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</si>
  <si>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</si>
  <si>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</si>
  <si>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</si>
  <si>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</si>
  <si>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</si>
  <si>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</si>
  <si>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</si>
  <si>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</si>
  <si>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</si>
  <si>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</si>
  <si>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</si>
  <si>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</si>
  <si>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</si>
  <si>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</si>
  <si>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</si>
  <si>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</si>
  <si>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</si>
  <si>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</si>
  <si>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</si>
  <si>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</si>
  <si>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</si>
  <si>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</si>
  <si>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</si>
  <si>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</si>
  <si>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</si>
  <si>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</si>
  <si>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</si>
  <si>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</si>
  <si>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</si>
  <si>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</si>
  <si>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</si>
  <si>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</si>
  <si>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</si>
  <si>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</si>
  <si>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</si>
  <si>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</si>
  <si>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</si>
  <si>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</si>
  <si>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</si>
  <si>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</si>
  <si>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</si>
  <si>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</si>
  <si>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</si>
  <si>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</si>
  <si>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</si>
  <si>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</si>
  <si>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</si>
  <si>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</si>
  <si>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</si>
  <si>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</si>
  <si>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</si>
  <si>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</si>
  <si>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</si>
  <si>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</si>
  <si>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</si>
  <si>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</si>
  <si>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</si>
  <si>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</si>
  <si>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</si>
  <si>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</si>
  <si>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</si>
  <si>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</si>
  <si>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</si>
  <si>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</si>
  <si>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</si>
  <si>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</si>
  <si>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</si>
  <si>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</si>
  <si>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</si>
  <si>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</si>
  <si>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</si>
  <si>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</si>
  <si>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</si>
  <si>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</si>
  <si>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</si>
  <si>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</si>
  <si>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</si>
  <si>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</si>
  <si>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</si>
  <si>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</si>
  <si>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</si>
  <si>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</si>
  <si>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</si>
  <si>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</si>
  <si>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</si>
  <si>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</si>
  <si>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</si>
  <si>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</si>
  <si>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</si>
  <si>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</si>
  <si>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</si>
  <si>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</si>
  <si>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</si>
  <si>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</si>
  <si>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</si>
  <si>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</si>
  <si>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</si>
  <si>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</si>
  <si>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</si>
  <si>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</si>
  <si>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</si>
  <si>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</si>
  <si>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</si>
  <si>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</si>
  <si>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</si>
  <si>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</si>
  <si>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</si>
  <si>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</si>
  <si>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</si>
  <si>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</si>
  <si>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</si>
  <si>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</si>
  <si>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</si>
  <si>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</si>
  <si>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</si>
  <si>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</si>
  <si>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</si>
  <si>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</si>
  <si>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</si>
  <si>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</si>
  <si>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</si>
  <si>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</si>
  <si>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</si>
  <si>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</si>
  <si>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</si>
  <si>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</si>
  <si>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</si>
  <si>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</si>
  <si>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</si>
  <si>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</si>
  <si>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</si>
  <si>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</si>
  <si>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</si>
  <si>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</si>
  <si>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</si>
  <si>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</si>
  <si>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</si>
  <si>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</si>
  <si>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</si>
  <si>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</si>
  <si>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</si>
  <si>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</si>
  <si>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</si>
  <si>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</si>
  <si>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</si>
  <si>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</si>
  <si>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</si>
  <si>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</si>
  <si>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</si>
  <si>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</si>
  <si>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</si>
  <si>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</si>
  <si>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</si>
  <si>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</si>
  <si>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</si>
  <si>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</si>
  <si>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</si>
  <si>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</si>
  <si>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</si>
  <si>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</si>
  <si>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</si>
  <si>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</si>
  <si>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</si>
  <si>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</si>
  <si>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</si>
  <si>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</si>
  <si>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</si>
  <si>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</si>
  <si>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</si>
  <si>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</si>
  <si>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</si>
  <si>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</si>
  <si>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</si>
  <si>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</si>
  <si>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</si>
  <si>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</si>
  <si>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</si>
  <si>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</si>
  <si>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</si>
  <si>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</si>
  <si>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</si>
  <si>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</si>
  <si>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</si>
  <si>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</si>
  <si>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</si>
  <si>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</si>
  <si>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</si>
  <si>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</si>
  <si>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</si>
  <si>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</si>
  <si>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</si>
  <si>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</si>
  <si>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</si>
  <si>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</si>
  <si>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</si>
  <si>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</si>
  <si>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</si>
  <si>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</si>
  <si>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</si>
  <si>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</si>
  <si>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</si>
  <si>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</si>
  <si>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</si>
  <si>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</si>
  <si>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</si>
  <si>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</si>
  <si>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</si>
  <si>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</si>
  <si>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</si>
  <si>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</si>
  <si>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</si>
  <si>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</si>
  <si>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</si>
  <si>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</si>
  <si>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</si>
  <si>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</si>
  <si>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</si>
  <si>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</si>
  <si>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</si>
  <si>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</si>
  <si>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</si>
  <si>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</si>
  <si>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</si>
  <si>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</si>
  <si>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</si>
  <si>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</si>
  <si>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</si>
  <si>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</si>
  <si>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</si>
  <si>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</si>
  <si>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</si>
  <si>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</si>
  <si>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</si>
  <si>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</si>
  <si>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</si>
  <si>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</si>
  <si>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</si>
  <si>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</si>
  <si>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</si>
  <si>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</si>
  <si>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</si>
  <si>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</si>
  <si>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</si>
  <si>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</si>
  <si>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</si>
  <si>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</si>
  <si>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</si>
  <si>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</si>
  <si>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</si>
  <si>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</si>
  <si>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</si>
  <si>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</si>
  <si>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</si>
  <si>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</si>
  <si>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</si>
  <si>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</si>
  <si>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</si>
  <si>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</si>
  <si>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</si>
  <si>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</si>
  <si>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</si>
  <si>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</si>
  <si>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</si>
  <si>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</si>
  <si>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</si>
  <si>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</si>
  <si>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</si>
  <si>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</si>
  <si>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</si>
  <si>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</si>
  <si>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</si>
  <si>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</si>
  <si>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</si>
  <si>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</si>
  <si>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</si>
  <si>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</si>
  <si>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</si>
  <si>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</si>
  <si>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</si>
  <si>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</si>
  <si>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</si>
  <si>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</si>
  <si>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</si>
  <si>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</si>
  <si>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</si>
  <si>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</si>
  <si>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</si>
  <si>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</si>
  <si>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</si>
  <si>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</si>
  <si>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</si>
  <si>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</si>
  <si>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</si>
  <si>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</si>
  <si>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</si>
  <si>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</si>
  <si>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</si>
  <si>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</si>
  <si>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</si>
  <si>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</si>
  <si>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</si>
  <si>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</si>
  <si>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</si>
  <si>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</si>
  <si>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</si>
  <si>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</si>
  <si>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</si>
  <si>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</si>
  <si>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</si>
  <si>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</si>
  <si>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</si>
  <si>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</si>
  <si>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</si>
  <si>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</si>
  <si>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</si>
  <si>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</si>
  <si>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</si>
  <si>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</si>
  <si>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</si>
  <si>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</si>
  <si>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</si>
  <si>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</si>
  <si>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</si>
  <si>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</si>
  <si>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</si>
  <si>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</si>
  <si>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</si>
  <si>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</si>
  <si>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</si>
  <si>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</si>
  <si>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</si>
  <si>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</si>
  <si>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</si>
  <si>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</si>
  <si>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</si>
  <si>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</si>
  <si>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</si>
  <si>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</si>
  <si>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</si>
  <si>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</si>
  <si>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</si>
  <si>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</si>
  <si>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</si>
  <si>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</si>
  <si>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</si>
  <si>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</si>
  <si>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</si>
  <si>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</si>
  <si>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</si>
  <si>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</si>
  <si>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</si>
  <si>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</si>
  <si>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</si>
  <si>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</si>
  <si>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</si>
  <si>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</si>
  <si>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</si>
  <si>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</si>
  <si>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</si>
  <si>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</si>
  <si>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</si>
  <si>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</si>
  <si>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</si>
  <si>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</si>
  <si>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</si>
  <si>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</si>
  <si>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</si>
  <si>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</si>
  <si>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</si>
  <si>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</si>
  <si>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</si>
  <si>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</si>
  <si>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</si>
  <si>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</si>
  <si>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</si>
  <si>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</si>
  <si>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</si>
  <si>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</si>
  <si>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</si>
  <si>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</si>
  <si>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</si>
  <si>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</si>
  <si>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</si>
  <si>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</si>
  <si>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</si>
  <si>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</si>
  <si>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</si>
  <si>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</si>
  <si>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</si>
  <si>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</si>
  <si>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</si>
  <si>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</si>
  <si>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</si>
  <si>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</si>
  <si>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</si>
  <si>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</si>
  <si>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</si>
  <si>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</si>
  <si>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</si>
  <si>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</si>
  <si>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</si>
  <si>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</si>
  <si>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</si>
  <si>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</si>
  <si>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</si>
  <si>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</si>
  <si>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</si>
  <si>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</si>
  <si>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</si>
  <si>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</si>
  <si>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</si>
  <si>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</si>
  <si>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</si>
  <si>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</si>
  <si>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</si>
  <si>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</si>
  <si>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</si>
  <si>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</si>
  <si>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</si>
  <si>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</si>
  <si>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</si>
  <si>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</si>
  <si>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</si>
  <si>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</si>
  <si>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</si>
  <si>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</si>
  <si>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</si>
  <si>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</si>
  <si>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</si>
  <si>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</si>
  <si>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</si>
  <si>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</si>
  <si>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</si>
  <si>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</si>
  <si>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</si>
  <si>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</si>
  <si>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</si>
  <si>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</si>
  <si>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</si>
  <si>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</si>
  <si>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</si>
  <si>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</si>
  <si>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</si>
  <si>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</si>
  <si>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</si>
  <si>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</si>
  <si>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</si>
  <si>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</si>
  <si>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</si>
  <si>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</si>
  <si>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</si>
  <si>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</si>
  <si>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</si>
  <si>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</si>
  <si>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</si>
  <si>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</si>
  <si>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</si>
  <si>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</si>
  <si>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</si>
  <si>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</si>
  <si>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</si>
  <si>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</si>
  <si>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</si>
  <si>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</si>
  <si>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</si>
  <si>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</si>
  <si>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</si>
  <si>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</si>
  <si>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</si>
  <si>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</si>
  <si>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</si>
  <si>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</si>
  <si>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</si>
  <si>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</si>
  <si>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</si>
  <si>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</si>
  <si>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</si>
  <si>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</si>
  <si>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</si>
  <si>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</si>
  <si>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</si>
  <si>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</si>
  <si>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</si>
  <si>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</si>
  <si>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</si>
  <si>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</si>
  <si>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</si>
  <si>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</si>
  <si>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</si>
  <si>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</si>
  <si>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</si>
  <si>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</si>
  <si>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</si>
  <si>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</si>
  <si>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</si>
  <si>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</si>
  <si>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</si>
  <si>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</si>
  <si>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</si>
  <si>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</si>
  <si>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</si>
  <si>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</si>
  <si>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</si>
  <si>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</si>
  <si>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</si>
  <si>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</si>
  <si>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</si>
  <si>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</si>
  <si>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</si>
  <si>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</si>
  <si>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</si>
  <si>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</si>
  <si>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</si>
  <si>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</si>
  <si>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</si>
  <si>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</si>
  <si>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</si>
  <si>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</si>
  <si>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</si>
  <si>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</si>
  <si>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</si>
  <si>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</si>
  <si>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</si>
  <si>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</si>
  <si>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</si>
  <si>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</si>
  <si>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</si>
  <si>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</si>
  <si>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</si>
  <si>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</si>
  <si>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</si>
  <si>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</si>
  <si>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</si>
  <si>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</si>
  <si>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</si>
  <si>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</si>
  <si>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</si>
  <si>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</si>
  <si>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</si>
  <si>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</si>
  <si>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</si>
  <si>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</si>
  <si>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</si>
  <si>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</si>
  <si>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</si>
  <si>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</si>
  <si>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</si>
  <si>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</si>
  <si>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</si>
  <si>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</si>
  <si>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</si>
  <si>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</si>
  <si>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</si>
  <si>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</si>
  <si>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</si>
  <si>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</si>
  <si>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</si>
  <si>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</si>
  <si>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</si>
  <si>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</si>
  <si>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</si>
  <si>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</si>
  <si>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</si>
  <si>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</si>
  <si>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</si>
  <si>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</si>
  <si>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</si>
  <si>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</si>
  <si>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</si>
  <si>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</si>
  <si>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</si>
  <si>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</si>
  <si>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</si>
  <si>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</si>
  <si>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</si>
  <si>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</si>
  <si>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</si>
  <si>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</si>
  <si>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</si>
  <si>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</si>
  <si>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</si>
  <si>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</si>
  <si>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</si>
  <si>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</si>
  <si>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</si>
  <si>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</si>
  <si>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</si>
  <si>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</si>
  <si>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</si>
  <si>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</si>
  <si>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</si>
  <si>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</si>
  <si>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</si>
  <si>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</si>
  <si>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</si>
  <si>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</si>
  <si>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</si>
  <si>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</si>
  <si>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</si>
  <si>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</si>
  <si>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</si>
  <si>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</si>
  <si>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</si>
  <si>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</si>
  <si>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</si>
  <si>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</si>
  <si>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</si>
  <si>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</si>
  <si>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</si>
  <si>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</si>
  <si>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</si>
  <si>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</si>
  <si>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</si>
  <si>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</si>
  <si>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</si>
  <si>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</si>
  <si>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</si>
  <si>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</si>
  <si>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</si>
  <si>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</si>
  <si>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</si>
  <si>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</si>
  <si>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</si>
  <si>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</si>
  <si>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</si>
  <si>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</si>
  <si>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</si>
  <si>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</si>
  <si>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</si>
  <si>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</si>
  <si>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</si>
  <si>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</si>
  <si>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</si>
  <si>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</si>
  <si>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</si>
  <si>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</si>
  <si>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</si>
  <si>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</si>
  <si>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</si>
  <si>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</si>
  <si>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</si>
  <si>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</si>
  <si>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</si>
  <si>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</si>
  <si>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</si>
  <si>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</si>
  <si>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</si>
  <si>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</si>
  <si>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</si>
  <si>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</si>
  <si>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</si>
  <si>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</si>
  <si>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</si>
  <si>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</si>
  <si>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</si>
  <si>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</si>
  <si>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</si>
  <si>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</si>
  <si>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</si>
  <si>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</si>
  <si>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</si>
  <si>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</si>
  <si>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</si>
  <si>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</si>
  <si>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</si>
  <si>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</si>
  <si>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</si>
  <si>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</si>
  <si>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</si>
  <si>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</si>
  <si>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</si>
  <si>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</si>
  <si>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</si>
  <si>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</si>
  <si>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</si>
  <si>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</si>
  <si>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</si>
  <si>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</si>
  <si>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</si>
  <si>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</si>
  <si>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</si>
  <si>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</si>
  <si>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</si>
  <si>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</si>
  <si>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</si>
  <si>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</si>
  <si>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</si>
  <si>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</si>
  <si>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</si>
  <si>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</si>
  <si>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</si>
  <si>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</si>
  <si>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</si>
  <si>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</si>
  <si>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</si>
  <si>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</si>
  <si>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</si>
  <si>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</si>
  <si>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</si>
  <si>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</si>
  <si>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</si>
  <si>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</si>
  <si>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</si>
  <si>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</si>
  <si>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</si>
  <si>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</si>
  <si>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</si>
  <si>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</si>
  <si>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</si>
  <si>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</si>
  <si>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</si>
  <si>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</si>
  <si>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</si>
  <si>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</si>
  <si>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</si>
  <si>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</si>
  <si>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</si>
  <si>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</si>
  <si>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</si>
  <si>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</si>
  <si>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</si>
  <si>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</si>
  <si>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</si>
  <si>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</si>
  <si>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</si>
  <si>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</si>
  <si>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</si>
  <si>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</si>
  <si>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</si>
  <si>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</si>
  <si>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</si>
  <si>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</si>
  <si>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</si>
  <si>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</si>
  <si>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</si>
  <si>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</si>
  <si>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</si>
  <si>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</si>
  <si>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</si>
  <si>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</si>
  <si>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</si>
  <si>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</si>
  <si>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</si>
  <si>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</si>
  <si>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</si>
  <si>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</si>
  <si>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</si>
  <si>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</si>
  <si>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</si>
  <si>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</si>
  <si>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</si>
  <si>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</si>
  <si>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</si>
  <si>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</si>
  <si>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</si>
  <si>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</si>
  <si>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</si>
  <si>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</si>
  <si>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</si>
  <si>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</si>
  <si>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</si>
  <si>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</si>
  <si>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</si>
  <si>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</si>
  <si>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</si>
  <si>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</si>
  <si>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</si>
  <si>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</si>
  <si>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</si>
  <si>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</si>
  <si>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</si>
  <si>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</si>
  <si>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</si>
  <si>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</si>
  <si>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</si>
  <si>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</si>
  <si>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</si>
  <si>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</si>
  <si>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</si>
  <si>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</si>
  <si>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</si>
  <si>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</si>
  <si>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</si>
  <si>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</si>
  <si>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</si>
  <si>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</si>
  <si>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</si>
  <si>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</si>
  <si>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</si>
  <si>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</si>
  <si>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</si>
  <si>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</si>
  <si>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</si>
  <si>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</si>
  <si>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</si>
  <si>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</si>
  <si>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</si>
  <si>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</si>
  <si>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</si>
  <si>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</si>
  <si>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</si>
  <si>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</si>
  <si>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</si>
  <si>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</si>
  <si>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</si>
  <si>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</si>
  <si>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</si>
  <si>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</si>
  <si>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</si>
  <si>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</si>
  <si>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</si>
  <si>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</si>
  <si>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</si>
  <si>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</si>
  <si>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</si>
  <si>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</si>
  <si>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</si>
  <si>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</si>
  <si>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</si>
  <si>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</si>
  <si>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</si>
  <si>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</si>
  <si>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</si>
  <si>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</si>
  <si>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</si>
  <si>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</si>
  <si>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</si>
  <si>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</si>
  <si>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</si>
  <si>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</si>
  <si>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</si>
  <si>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</si>
  <si>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</si>
  <si>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</si>
  <si>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</si>
  <si>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</si>
  <si>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</si>
  <si>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</si>
  <si>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</si>
  <si>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</si>
  <si>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</si>
  <si>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</si>
  <si>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</si>
  <si>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</si>
  <si>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</si>
  <si>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</si>
  <si>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</si>
  <si>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</si>
  <si>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</si>
  <si>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</si>
  <si>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</si>
  <si>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</si>
  <si>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</si>
  <si>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</si>
  <si>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</si>
  <si>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</si>
  <si>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</si>
  <si>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</si>
  <si>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</si>
  <si>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</si>
  <si>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</si>
  <si>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</si>
  <si>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</si>
  <si>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</si>
  <si>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</si>
  <si>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</si>
  <si>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</si>
  <si>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</si>
  <si>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</si>
  <si>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</si>
  <si>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</si>
  <si>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</si>
  <si>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</si>
  <si>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</si>
  <si>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</si>
  <si>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</si>
  <si>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</si>
  <si>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</si>
  <si>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</si>
  <si>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</si>
  <si>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</si>
  <si>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</si>
  <si>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</si>
  <si>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</si>
  <si>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</si>
  <si>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</si>
  <si>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</si>
  <si>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</si>
  <si>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</si>
  <si>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</si>
  <si>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</si>
  <si>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</si>
  <si>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</si>
  <si>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</si>
  <si>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</si>
  <si>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</si>
  <si>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</si>
  <si>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</si>
  <si>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</si>
  <si>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</si>
  <si>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</si>
  <si>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</si>
  <si>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</si>
  <si>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</si>
  <si>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</si>
  <si>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</si>
  <si>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</si>
  <si>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</si>
  <si>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</si>
  <si>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</si>
  <si>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</si>
  <si>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</si>
  <si>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</si>
  <si>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</si>
  <si>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</si>
  <si>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</si>
  <si>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</si>
  <si>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</si>
  <si>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</si>
  <si>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</si>
  <si>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</si>
  <si>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</si>
  <si>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</si>
  <si>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</si>
  <si>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</si>
  <si>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</si>
  <si>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</si>
  <si>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</si>
  <si>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</si>
  <si>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</si>
  <si>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</si>
  <si>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</si>
  <si>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</si>
  <si>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</si>
  <si>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</si>
  <si>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</si>
  <si>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</si>
  <si>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</si>
  <si>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</si>
  <si>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</si>
  <si>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</si>
  <si>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</si>
  <si>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</si>
  <si>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</si>
  <si>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</si>
  <si>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</si>
  <si>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</si>
  <si>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</si>
  <si>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</si>
  <si>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</si>
  <si>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</si>
  <si>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</si>
  <si>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</si>
  <si>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</si>
  <si>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</si>
  <si>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</si>
  <si>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</si>
  <si>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</si>
  <si>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</si>
  <si>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</si>
  <si>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</si>
  <si>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</si>
  <si>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</si>
  <si>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</si>
  <si>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</si>
  <si>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</si>
  <si>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</si>
  <si>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</si>
  <si>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</si>
  <si>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</si>
  <si>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</si>
  <si>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</si>
  <si>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</si>
  <si>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</si>
  <si>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</si>
  <si>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</si>
  <si>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</si>
  <si>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</si>
  <si>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</si>
  <si>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</si>
  <si>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</si>
  <si>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</si>
  <si>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</si>
  <si>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</si>
  <si>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</si>
  <si>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</si>
  <si>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</si>
  <si>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</si>
  <si>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</si>
  <si>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</si>
  <si>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</si>
  <si>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</si>
  <si>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</si>
  <si>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</si>
  <si>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</si>
  <si>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</si>
  <si>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</si>
  <si>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</si>
  <si>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</si>
  <si>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</si>
  <si>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</si>
  <si>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</si>
  <si>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</si>
  <si>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</si>
  <si>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</si>
  <si>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</si>
  <si>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</si>
  <si>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</si>
  <si>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</si>
  <si>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</si>
  <si>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</si>
  <si>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</si>
  <si>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</si>
  <si>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</si>
  <si>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</si>
  <si>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</si>
  <si>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</si>
  <si>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</si>
  <si>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</si>
  <si>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</si>
  <si>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</si>
  <si>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</si>
  <si>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</si>
  <si>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</si>
  <si>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</si>
  <si>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</si>
  <si>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</si>
  <si>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</si>
  <si>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</si>
  <si>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</si>
  <si>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</si>
  <si>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</si>
  <si>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</si>
  <si>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</si>
  <si>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</si>
  <si>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</si>
  <si>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</si>
  <si>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</si>
  <si>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</si>
  <si>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</si>
  <si>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</si>
  <si>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</si>
  <si>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</si>
  <si>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</si>
  <si>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</si>
  <si>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</si>
  <si>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</si>
  <si>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</si>
  <si>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</si>
  <si>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</si>
  <si>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</si>
  <si>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</si>
  <si>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</si>
  <si>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</si>
  <si>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</si>
  <si>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</si>
  <si>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</si>
  <si>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</si>
  <si>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</si>
  <si>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</si>
  <si>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</si>
  <si>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</si>
  <si>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</si>
  <si>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</si>
  <si>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</si>
  <si>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</si>
  <si>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</si>
  <si>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</si>
  <si>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</si>
  <si>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</si>
  <si>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</si>
  <si>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</si>
  <si>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</si>
  <si>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</si>
  <si>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</si>
  <si>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</si>
  <si>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</si>
  <si>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</si>
  <si>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</si>
  <si>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</si>
  <si>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</si>
  <si>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</si>
  <si>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</si>
  <si>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</si>
  <si>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</si>
  <si>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</si>
  <si>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</si>
  <si>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</si>
  <si>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</si>
  <si>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</si>
  <si>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</si>
  <si>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</si>
  <si>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</si>
  <si>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</si>
  <si>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</si>
  <si>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</si>
  <si>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</si>
  <si>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</si>
  <si>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</si>
  <si>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</si>
  <si>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</si>
  <si>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</si>
  <si>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</si>
  <si>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</si>
  <si>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</si>
  <si>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</si>
  <si>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</si>
  <si>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</si>
  <si>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</si>
  <si>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</si>
  <si>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</si>
  <si>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</si>
  <si>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</si>
  <si>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</si>
  <si>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</si>
  <si>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</si>
  <si>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</si>
  <si>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</si>
  <si>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</si>
  <si>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</si>
  <si>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</si>
  <si>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</si>
  <si>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</si>
  <si>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</si>
  <si>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</si>
  <si>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</si>
  <si>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</si>
  <si>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</si>
  <si>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</si>
  <si>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</si>
  <si>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</si>
  <si>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</si>
  <si>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</si>
  <si>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</si>
  <si>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</si>
  <si>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</si>
  <si>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</si>
  <si>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</si>
  <si>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</si>
  <si>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</si>
  <si>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</si>
  <si>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</si>
  <si>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</si>
  <si>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</si>
  <si>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</si>
  <si>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</si>
  <si>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</si>
  <si>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</si>
  <si>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</si>
  <si>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</si>
  <si>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</si>
  <si>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</si>
  <si>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</si>
  <si>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</si>
  <si>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</si>
  <si>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</si>
  <si>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</si>
  <si>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</si>
  <si>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</si>
  <si>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</si>
  <si>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</si>
  <si>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</si>
  <si>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</si>
  <si>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</si>
  <si>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</si>
  <si>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</si>
  <si>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</si>
  <si>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</si>
  <si>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</si>
  <si>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</si>
  <si>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</si>
  <si>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</si>
  <si>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</si>
  <si>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</si>
  <si>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</si>
  <si>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</si>
  <si>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</si>
  <si>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</si>
  <si>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</si>
  <si>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</si>
  <si>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</si>
  <si>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</si>
  <si>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</si>
  <si>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</si>
  <si>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</si>
  <si>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</si>
  <si>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</si>
  <si>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</si>
  <si>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</si>
  <si>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</si>
  <si>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</si>
  <si>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</si>
  <si>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</si>
  <si>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</si>
  <si>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</si>
  <si>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</si>
  <si>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</si>
  <si>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</si>
  <si>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</si>
  <si>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</si>
  <si>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</si>
  <si>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</si>
  <si>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</si>
  <si>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</si>
  <si>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</si>
  <si>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</si>
  <si>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</si>
  <si>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</si>
  <si>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</si>
  <si>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</si>
  <si>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</si>
  <si>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</si>
  <si>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</si>
  <si>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</si>
  <si>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</si>
  <si>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</si>
  <si>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</si>
  <si>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</si>
  <si>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</si>
  <si>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</si>
  <si>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</si>
  <si>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</si>
  <si>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</si>
  <si>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</si>
  <si>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</si>
  <si>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</si>
  <si>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</si>
  <si>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</si>
  <si>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</si>
  <si>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</si>
  <si>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</si>
  <si>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</si>
  <si>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</si>
  <si>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</si>
  <si>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</si>
  <si>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</si>
  <si>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</si>
  <si>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</si>
  <si>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</si>
  <si>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</si>
  <si>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</si>
  <si>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</si>
  <si>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</si>
  <si>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</si>
  <si>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</si>
  <si>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</si>
  <si>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</si>
  <si>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</si>
  <si>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</si>
  <si>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</si>
  <si>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</si>
  <si>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</si>
  <si>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</si>
  <si>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</si>
  <si>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</si>
  <si>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</si>
  <si>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</si>
  <si>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</si>
  <si>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</si>
  <si>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</si>
  <si>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</si>
  <si>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</si>
  <si>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</si>
  <si>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</si>
  <si>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</si>
  <si>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</si>
  <si>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</si>
  <si>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</si>
  <si>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</si>
  <si>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</si>
  <si>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</si>
  <si>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</si>
  <si>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</si>
  <si>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</si>
  <si>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</si>
  <si>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</si>
  <si>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</si>
  <si>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</si>
  <si>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</si>
  <si>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</si>
  <si>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</si>
  <si>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</si>
  <si>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</si>
  <si>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</si>
  <si>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</si>
  <si>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</si>
  <si>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</si>
  <si>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</si>
  <si>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</si>
  <si>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</si>
  <si>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</si>
  <si>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</si>
  <si>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</si>
  <si>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</si>
  <si>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</si>
  <si>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</si>
  <si>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</si>
  <si>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</si>
  <si>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</si>
  <si>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</si>
  <si>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</si>
  <si>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</si>
  <si>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</si>
  <si>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</si>
  <si>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</si>
  <si>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</si>
  <si>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</si>
  <si>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</si>
  <si>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</si>
  <si>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</si>
  <si>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</si>
  <si>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</si>
  <si>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</si>
  <si>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</si>
  <si>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</si>
  <si>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</si>
  <si>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</si>
  <si>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</si>
  <si>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</si>
  <si>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</si>
  <si>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</si>
  <si>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</si>
  <si>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</si>
  <si>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</si>
  <si>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</si>
  <si>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</si>
  <si>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</si>
  <si>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</si>
  <si>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</si>
  <si>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</si>
  <si>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</si>
  <si>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</si>
  <si>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</si>
  <si>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</si>
  <si>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</si>
  <si>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</si>
  <si>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</si>
  <si>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</si>
  <si>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</si>
  <si>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</si>
  <si>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</si>
  <si>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</si>
  <si>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</si>
  <si>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</si>
  <si>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</si>
  <si>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</si>
  <si>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</si>
  <si>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</si>
  <si>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</si>
  <si>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</si>
  <si>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</si>
  <si>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</si>
  <si>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</si>
  <si>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</si>
  <si>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</si>
  <si>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</si>
  <si>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</si>
  <si>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</si>
  <si>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</si>
  <si>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</si>
  <si>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</si>
  <si>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</si>
  <si>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</si>
  <si>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</si>
  <si>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</si>
  <si>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</si>
  <si>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</si>
  <si>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</si>
  <si>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</si>
  <si>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</si>
  <si>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</si>
  <si>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</si>
  <si>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</si>
  <si>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</si>
  <si>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</si>
  <si>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</si>
  <si>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</si>
  <si>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</si>
  <si>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</si>
  <si>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</si>
  <si>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</si>
  <si>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</si>
  <si>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</si>
  <si>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</si>
  <si>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</si>
  <si>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</si>
  <si>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</si>
  <si>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</si>
  <si>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</si>
  <si>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</si>
  <si>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</si>
  <si>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</si>
  <si>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</si>
  <si>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</si>
  <si>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</si>
  <si>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</si>
  <si>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</si>
  <si>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</si>
  <si>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</si>
  <si>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</si>
  <si>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</si>
  <si>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</si>
  <si>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</si>
  <si>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</si>
  <si>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</si>
  <si>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</si>
  <si>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</si>
  <si>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</si>
  <si>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</si>
  <si>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</si>
  <si>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</si>
  <si>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</si>
  <si>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</si>
  <si>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</si>
  <si>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</si>
  <si>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</si>
  <si>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</si>
  <si>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</si>
  <si>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</si>
  <si>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</si>
  <si>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</si>
  <si>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</si>
  <si>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</si>
  <si>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</si>
  <si>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</si>
  <si>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</si>
  <si>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</si>
  <si>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</si>
  <si>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</si>
  <si>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</si>
  <si>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</si>
  <si>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</si>
  <si>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</si>
  <si>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</si>
  <si>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</si>
  <si>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</si>
  <si>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</si>
  <si>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</si>
  <si>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</si>
  <si>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</si>
  <si>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</si>
  <si>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</si>
  <si>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</si>
  <si>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</si>
  <si>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</si>
  <si>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</si>
  <si>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</si>
  <si>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</si>
  <si>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</si>
  <si>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</si>
  <si>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</si>
  <si>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</si>
  <si>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</si>
  <si>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</si>
  <si>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</si>
  <si>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</si>
  <si>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</si>
  <si>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</si>
  <si>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</si>
  <si>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</si>
  <si>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</si>
  <si>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</si>
  <si>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</si>
  <si>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</si>
  <si>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</si>
  <si>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</si>
  <si>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</si>
  <si>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</si>
  <si>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</si>
  <si>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</si>
  <si>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</si>
  <si>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</si>
  <si>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</si>
  <si>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</si>
  <si>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</si>
  <si>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</si>
  <si>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</si>
  <si>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</si>
  <si>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</si>
  <si>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</si>
  <si>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</si>
  <si>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</si>
  <si>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</si>
  <si>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</si>
  <si>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</si>
  <si>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</si>
  <si>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</si>
  <si>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</si>
  <si>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</si>
  <si>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</si>
  <si>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</si>
  <si>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</si>
  <si>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</si>
  <si>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</si>
  <si>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</si>
  <si>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</si>
  <si>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</si>
  <si>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</si>
  <si>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</si>
  <si>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</si>
  <si>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</si>
  <si>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</si>
  <si>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</si>
  <si>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</si>
  <si>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</si>
  <si>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</si>
  <si>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</si>
  <si>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</si>
  <si>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</si>
  <si>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</si>
  <si>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</si>
  <si>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</si>
  <si>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</si>
  <si>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</si>
  <si>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</si>
  <si>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</si>
  <si>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</si>
  <si>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</si>
  <si>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</si>
  <si>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</si>
  <si>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</si>
  <si>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</si>
  <si>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</si>
  <si>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</si>
  <si>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</si>
  <si>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</si>
  <si>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</si>
  <si>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</si>
  <si>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</si>
  <si>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</si>
  <si>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</si>
  <si>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</si>
  <si>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</si>
  <si>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</si>
  <si>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</si>
  <si>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</si>
  <si>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</si>
  <si>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</si>
  <si>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</si>
  <si>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</si>
  <si>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</si>
  <si>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</si>
  <si>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</si>
  <si>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</si>
  <si>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</si>
  <si>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</si>
  <si>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</si>
  <si>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</si>
  <si>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</si>
  <si>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</si>
  <si>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</si>
  <si>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</si>
  <si>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</si>
  <si>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</si>
  <si>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</si>
  <si>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</si>
  <si>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</si>
  <si>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</si>
  <si>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</si>
  <si>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</si>
  <si>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</si>
  <si>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</si>
  <si>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</si>
  <si>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</si>
  <si>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</si>
  <si>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</si>
  <si>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</si>
  <si>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</si>
  <si>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</si>
  <si>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</si>
  <si>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</si>
  <si>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</si>
  <si>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</si>
  <si>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</si>
  <si>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</si>
  <si>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</si>
  <si>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</si>
  <si>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</si>
  <si>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</si>
  <si>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</si>
  <si>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</si>
  <si>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</si>
  <si>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</si>
  <si>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</si>
  <si>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</si>
  <si>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</si>
  <si>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</si>
  <si>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</si>
  <si>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</si>
  <si>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</si>
  <si>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</si>
  <si>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</si>
  <si>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</si>
  <si>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</si>
  <si>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</si>
  <si>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</si>
  <si>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</si>
  <si>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</si>
  <si>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</si>
  <si>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</si>
  <si>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</si>
  <si>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</si>
  <si>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</si>
  <si>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</si>
  <si>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</si>
  <si>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</si>
  <si>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</si>
  <si>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</si>
  <si>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</si>
  <si>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</si>
  <si>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</si>
  <si>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</si>
  <si>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</si>
  <si>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</si>
  <si>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</si>
  <si>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</si>
  <si>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</si>
  <si>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</si>
  <si>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</si>
  <si>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</si>
  <si>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</si>
  <si>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</si>
  <si>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</si>
  <si>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</si>
  <si>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</si>
  <si>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</si>
  <si>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</si>
  <si>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</si>
  <si>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</si>
  <si>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</si>
  <si>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</si>
  <si>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</si>
  <si>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</si>
  <si>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</si>
  <si>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</si>
  <si>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</si>
  <si>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</si>
  <si>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</si>
  <si>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</si>
  <si>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</si>
  <si>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</si>
  <si>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</si>
  <si>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</si>
  <si>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</si>
  <si>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</si>
  <si>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</si>
  <si>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</si>
  <si>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</si>
  <si>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</si>
  <si>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</si>
  <si>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</si>
  <si>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</si>
  <si>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</si>
  <si>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</si>
  <si>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</si>
  <si>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</si>
  <si>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</si>
  <si>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</si>
  <si>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</si>
  <si>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</si>
  <si>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</si>
  <si>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</si>
  <si>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</si>
  <si>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</si>
  <si>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</si>
  <si>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</si>
  <si>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</si>
  <si>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</si>
  <si>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</si>
  <si>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</si>
  <si>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</si>
  <si>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</si>
  <si>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</si>
  <si>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</si>
  <si>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</si>
  <si>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</si>
  <si>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</si>
  <si>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</si>
  <si>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</si>
  <si>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</si>
  <si>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</si>
  <si>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</si>
  <si>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</si>
  <si>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</si>
  <si>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</si>
  <si>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</si>
  <si>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</si>
  <si>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</si>
  <si>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</si>
  <si>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</si>
  <si>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</si>
  <si>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</si>
  <si>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</si>
  <si>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</si>
  <si>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</si>
  <si>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</si>
  <si>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</si>
  <si>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</si>
  <si>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</si>
  <si>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</si>
  <si>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</si>
  <si>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</si>
  <si>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</si>
  <si>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</si>
  <si>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</si>
  <si>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</si>
  <si>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</si>
  <si>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</si>
  <si>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</si>
  <si>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</si>
  <si>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</si>
  <si>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</si>
  <si>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</si>
  <si>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</si>
  <si>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</si>
  <si>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</si>
  <si>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</si>
  <si>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</si>
  <si>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</si>
  <si>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</si>
  <si>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</si>
  <si>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</si>
  <si>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</si>
  <si>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</si>
  <si>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</si>
  <si>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</si>
  <si>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</si>
  <si>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</si>
  <si>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</si>
  <si>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</si>
  <si>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</si>
  <si>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</si>
  <si>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</si>
  <si>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</si>
  <si>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</si>
  <si>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</si>
  <si>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</si>
  <si>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</si>
  <si>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</si>
  <si>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</si>
  <si>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</si>
  <si>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</si>
  <si>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</si>
  <si>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</si>
  <si>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</si>
  <si>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</si>
  <si>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</si>
  <si>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</si>
  <si>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</si>
  <si>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</si>
  <si>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</si>
  <si>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</si>
  <si>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</si>
  <si>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</si>
  <si>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</si>
  <si>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</si>
  <si>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</si>
  <si>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</si>
  <si>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</si>
  <si>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</si>
  <si>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</si>
  <si>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</si>
  <si>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</si>
  <si>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</si>
  <si>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</si>
  <si>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</si>
  <si>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</si>
  <si>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</si>
  <si>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</si>
  <si>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</si>
  <si>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</si>
  <si>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</si>
  <si>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</si>
  <si>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</si>
  <si>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</si>
  <si>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</si>
  <si>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</si>
  <si>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</si>
  <si>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</si>
  <si>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</si>
  <si>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</si>
  <si>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</si>
  <si>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</si>
  <si>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</si>
  <si>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</si>
  <si>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</si>
  <si>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</si>
  <si>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</si>
  <si>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</si>
  <si>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</si>
  <si>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</si>
  <si>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</si>
  <si>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</si>
  <si>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</si>
  <si>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</si>
  <si>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</si>
  <si>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</si>
  <si>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</si>
  <si>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</si>
  <si>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</si>
  <si>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</si>
  <si>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</si>
  <si>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</si>
  <si>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</si>
  <si>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</si>
  <si>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</si>
  <si>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</si>
  <si>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</si>
  <si>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</si>
  <si>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</si>
  <si>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</si>
  <si>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</si>
  <si>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</si>
  <si>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</si>
  <si>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</si>
  <si>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</si>
  <si>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</si>
  <si>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</si>
  <si>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</si>
  <si>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</si>
  <si>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</si>
  <si>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</si>
  <si>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</si>
  <si>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</si>
  <si>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</si>
  <si>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</si>
  <si>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</si>
  <si>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</si>
  <si>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</si>
  <si>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</si>
  <si>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</si>
  <si>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</si>
  <si>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</si>
  <si>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</si>
  <si>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</si>
  <si>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</si>
  <si>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</si>
  <si>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</si>
  <si>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</si>
  <si>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</si>
  <si>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</si>
  <si>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</si>
  <si>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</si>
  <si>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</si>
  <si>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</si>
  <si>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</si>
  <si>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</si>
  <si>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</si>
  <si>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</si>
  <si>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</si>
  <si>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</si>
  <si>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</si>
  <si>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</si>
  <si>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</si>
  <si>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</si>
  <si>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</si>
  <si>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</si>
  <si>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</si>
  <si>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</si>
  <si>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</si>
  <si>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</si>
  <si>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</si>
  <si>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</si>
  <si>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</si>
  <si>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</si>
  <si>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</si>
  <si>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</si>
  <si>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</si>
  <si>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</si>
  <si>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</si>
  <si>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</si>
  <si>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</si>
  <si>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</si>
  <si>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</si>
  <si>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</si>
  <si>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</si>
  <si>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</si>
  <si>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</si>
  <si>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</si>
  <si>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</si>
  <si>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</si>
  <si>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</si>
  <si>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</si>
  <si>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</si>
  <si>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</si>
  <si>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</si>
  <si>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</si>
  <si>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</si>
  <si>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</si>
  <si>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</si>
  <si>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</si>
  <si>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</si>
  <si>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</si>
  <si>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</si>
  <si>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</si>
  <si>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</si>
  <si>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</si>
  <si>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</si>
  <si>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</si>
  <si>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</si>
  <si>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</si>
  <si>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</si>
  <si>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</si>
  <si>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</si>
  <si>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</si>
  <si>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</si>
  <si>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</si>
  <si>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</si>
  <si>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</si>
  <si>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</si>
  <si>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</si>
  <si>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</si>
  <si>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</si>
  <si>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</si>
  <si>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</si>
  <si>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</si>
  <si>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</si>
  <si>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</si>
  <si>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</si>
  <si>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</si>
  <si>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</si>
  <si>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</si>
  <si>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</si>
  <si>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</si>
  <si>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</si>
  <si>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</si>
  <si>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</si>
  <si>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</si>
  <si>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</si>
  <si>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</si>
  <si>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</si>
  <si>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</si>
  <si>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</si>
  <si>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</si>
  <si>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</si>
  <si>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</si>
  <si>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</si>
  <si>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</si>
  <si>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</si>
  <si>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</si>
  <si>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</si>
  <si>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</si>
  <si>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</si>
  <si>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</si>
  <si>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</si>
  <si>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</si>
  <si>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</si>
  <si>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</si>
  <si>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</si>
  <si>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</si>
  <si>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</si>
  <si>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</si>
  <si>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</si>
  <si>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</si>
  <si>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</si>
  <si>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</si>
  <si>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</si>
  <si>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</si>
  <si>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</si>
  <si>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</si>
  <si>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</si>
  <si>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</si>
  <si>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</si>
  <si>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</si>
  <si>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</si>
  <si>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</si>
  <si>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</si>
  <si>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</si>
  <si>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</si>
  <si>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</si>
  <si>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</si>
  <si>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</si>
  <si>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</si>
  <si>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</si>
  <si>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</si>
  <si>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</si>
  <si>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</si>
  <si>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</si>
  <si>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</si>
  <si>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</si>
  <si>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</si>
  <si>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</si>
  <si>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</si>
  <si>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</si>
  <si>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</si>
  <si>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</si>
  <si>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</si>
  <si>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</si>
  <si>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</si>
  <si>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</si>
  <si>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</si>
  <si>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</si>
  <si>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</si>
  <si>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</si>
  <si>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</si>
  <si>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</si>
  <si>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</si>
  <si>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</si>
  <si>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</si>
  <si>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</si>
  <si>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</si>
  <si>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</si>
  <si>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</si>
  <si>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</si>
  <si>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</si>
  <si>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</si>
  <si>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</si>
  <si>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</si>
  <si>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</si>
  <si>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</si>
  <si>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</si>
  <si>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</si>
  <si>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</si>
  <si>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</si>
  <si>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</si>
  <si>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</si>
  <si>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</si>
  <si>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</si>
  <si>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</si>
  <si>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</si>
  <si>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</si>
  <si>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</si>
  <si>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</si>
  <si>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</si>
  <si>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</si>
  <si>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</si>
  <si>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</si>
  <si>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</si>
  <si>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</si>
  <si>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</si>
  <si>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</si>
  <si>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</si>
  <si>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</si>
  <si>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</si>
  <si>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</si>
  <si>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</si>
  <si>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</si>
  <si>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</si>
  <si>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</si>
  <si>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</si>
  <si>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</si>
  <si>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</si>
  <si>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</si>
  <si>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</si>
  <si>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</si>
  <si>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</si>
  <si>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</si>
  <si>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</si>
  <si>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</si>
  <si>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</si>
  <si>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</si>
  <si>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</si>
  <si>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</si>
  <si>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</si>
  <si>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</si>
  <si>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</si>
  <si>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</si>
  <si>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</si>
  <si>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</si>
  <si>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</si>
  <si>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</si>
  <si>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</si>
  <si>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</si>
  <si>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</si>
  <si>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</si>
  <si>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</si>
  <si>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</si>
  <si>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</si>
  <si>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</si>
  <si>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</si>
  <si>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</si>
  <si>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</si>
  <si>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</si>
  <si>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</si>
  <si>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</si>
  <si>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</si>
  <si>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</si>
  <si>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</si>
  <si>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</si>
  <si>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</si>
  <si>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</si>
  <si>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</si>
  <si>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</si>
  <si>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</si>
  <si>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</si>
  <si>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</si>
  <si>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</si>
  <si>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</si>
  <si>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</si>
  <si>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</si>
  <si>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</si>
  <si>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</si>
  <si>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</si>
  <si>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</si>
  <si>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</si>
  <si>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</si>
  <si>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</si>
  <si>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</si>
  <si>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</si>
  <si>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</si>
  <si>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</si>
  <si>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</si>
  <si>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</si>
  <si>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</si>
  <si>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</si>
  <si>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</si>
  <si>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</si>
  <si>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</si>
  <si>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</si>
  <si>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</si>
  <si>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</si>
  <si>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</si>
  <si>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</si>
  <si>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</si>
  <si>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</si>
  <si>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</si>
  <si>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</si>
  <si>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</si>
  <si>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</si>
  <si>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</si>
  <si>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</si>
  <si>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</si>
  <si>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</si>
  <si>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</si>
  <si>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</si>
  <si>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</si>
  <si>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</si>
  <si>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</si>
  <si>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</si>
  <si>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</si>
  <si>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</si>
  <si>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</si>
  <si>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</si>
  <si>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</si>
  <si>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</si>
  <si>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</si>
  <si>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</si>
  <si>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</si>
  <si>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</si>
  <si>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</si>
  <si>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</si>
  <si>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</si>
  <si>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</si>
  <si>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</si>
  <si>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</si>
  <si>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</si>
  <si>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</si>
  <si>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</si>
  <si>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</si>
  <si>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</si>
  <si>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</si>
  <si>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</si>
  <si>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</si>
  <si>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</si>
  <si>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</si>
  <si>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</si>
  <si>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</si>
  <si>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</si>
  <si>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</si>
  <si>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</si>
  <si>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</si>
  <si>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</si>
  <si>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</si>
  <si>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</si>
  <si>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</si>
  <si>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</si>
  <si>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</si>
  <si>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</si>
  <si>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</si>
  <si>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</si>
  <si>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</si>
  <si>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</si>
  <si>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</si>
  <si>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</si>
  <si>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</si>
  <si>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</si>
  <si>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</si>
  <si>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</si>
  <si>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</si>
  <si>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</si>
  <si>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</si>
  <si>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</si>
  <si>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</si>
  <si>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</si>
  <si>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</si>
  <si>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</si>
  <si>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</si>
  <si>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</si>
  <si>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</si>
  <si>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</si>
  <si>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</si>
  <si>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</si>
  <si>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</si>
  <si>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</si>
  <si>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</si>
  <si>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</si>
  <si>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</si>
  <si>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</si>
  <si>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</si>
  <si>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</si>
  <si>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</si>
  <si>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</si>
  <si>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</si>
  <si>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</si>
  <si>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</si>
  <si>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</si>
  <si>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</si>
  <si>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</si>
  <si>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</si>
  <si>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</si>
  <si>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</si>
  <si>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</si>
  <si>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</si>
  <si>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</si>
  <si>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</si>
  <si>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</si>
  <si>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</si>
  <si>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</si>
  <si>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</si>
  <si>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</si>
  <si>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</si>
  <si>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</si>
  <si>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</si>
  <si>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</si>
  <si>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</si>
  <si>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</si>
  <si>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</si>
  <si>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</si>
  <si>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</si>
  <si>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</si>
  <si>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</si>
  <si>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</si>
  <si>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</si>
  <si>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</si>
  <si>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</si>
  <si>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</si>
  <si>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</si>
  <si>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</si>
  <si>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</si>
  <si>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</si>
  <si>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</si>
  <si>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</si>
  <si>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</si>
  <si>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</si>
  <si>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</si>
  <si>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</si>
  <si>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</si>
  <si>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</si>
  <si>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</si>
  <si>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</si>
  <si>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</si>
  <si>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</si>
  <si>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</si>
  <si>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</si>
  <si>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</si>
  <si>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</si>
  <si>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</si>
  <si>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</si>
  <si>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</si>
  <si>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</si>
  <si>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</si>
  <si>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</si>
  <si>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</si>
  <si>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</si>
  <si>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</si>
  <si>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</si>
  <si>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</si>
  <si>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</si>
  <si>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</si>
  <si>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</si>
  <si>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</si>
  <si>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</si>
  <si>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</si>
  <si>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</si>
  <si>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</si>
  <si>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</si>
  <si>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</si>
  <si>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</si>
  <si>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</si>
  <si>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</si>
  <si>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</si>
  <si>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</si>
  <si>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</si>
  <si>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</si>
  <si>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</si>
  <si>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</si>
  <si>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</si>
  <si>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</si>
  <si>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</si>
  <si>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</si>
  <si>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</si>
  <si>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</si>
  <si>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</si>
  <si>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</si>
  <si>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</si>
  <si>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</si>
  <si>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</si>
  <si>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</si>
  <si>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</si>
  <si>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</si>
  <si>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</si>
  <si>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</si>
  <si>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</si>
  <si>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</si>
  <si>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</si>
  <si>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</si>
  <si>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</si>
  <si>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</si>
  <si>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</si>
  <si>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</si>
  <si>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</si>
  <si>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</si>
  <si>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</si>
  <si>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</si>
  <si>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</si>
  <si>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</si>
  <si>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</si>
  <si>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</si>
  <si>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</si>
  <si>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</si>
  <si>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</si>
  <si>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</si>
  <si>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</si>
  <si>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</si>
  <si>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</si>
  <si>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</si>
  <si>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</si>
  <si>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</si>
  <si>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</si>
  <si>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</si>
  <si>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</si>
  <si>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</si>
  <si>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</si>
  <si>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</si>
  <si>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</si>
  <si>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</si>
  <si>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</si>
  <si>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</si>
  <si>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</si>
  <si>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</si>
  <si>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</si>
  <si>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</si>
  <si>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</si>
  <si>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</si>
  <si>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</si>
  <si>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</si>
  <si>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</si>
  <si>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</si>
  <si>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</si>
  <si>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</si>
  <si>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</si>
  <si>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</si>
  <si>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</si>
  <si>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</si>
  <si>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</si>
  <si>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</si>
  <si>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</si>
  <si>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</si>
  <si>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</si>
  <si>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</si>
  <si>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</si>
  <si>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</si>
  <si>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</si>
  <si>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</si>
  <si>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</si>
  <si>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</si>
  <si>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</si>
  <si>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</si>
  <si>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</si>
  <si>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</si>
  <si>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</si>
  <si>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</si>
  <si>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</si>
  <si>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</si>
  <si>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</si>
  <si>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</si>
  <si>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</si>
  <si>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</si>
  <si>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</si>
  <si>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</si>
  <si>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</si>
  <si>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</si>
  <si>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</si>
  <si>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</si>
  <si>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</si>
  <si>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</si>
  <si>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</si>
  <si>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</si>
  <si>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</si>
  <si>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</si>
  <si>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</si>
  <si>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</si>
  <si>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</si>
  <si>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</si>
  <si>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</si>
  <si>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</si>
  <si>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</si>
  <si>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</si>
  <si>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</si>
  <si>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</si>
  <si>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</si>
  <si>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</si>
  <si>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</si>
  <si>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</si>
  <si>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</si>
  <si>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</si>
  <si>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</si>
  <si>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</si>
  <si>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</si>
  <si>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</si>
  <si>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</si>
  <si>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</si>
  <si>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</si>
  <si>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</si>
  <si>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</si>
  <si>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</si>
  <si>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</si>
  <si>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</si>
  <si>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</si>
  <si>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</si>
  <si>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</si>
  <si>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</si>
  <si>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</si>
  <si>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</si>
  <si>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</si>
  <si>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</si>
  <si>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</si>
  <si>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</si>
  <si>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</si>
  <si>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</si>
  <si>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</si>
  <si>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</si>
  <si>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</si>
  <si>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</si>
  <si>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</si>
  <si>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</si>
  <si>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</si>
  <si>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</si>
  <si>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</si>
  <si>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</si>
  <si>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</si>
  <si>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</si>
  <si>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</si>
  <si>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</si>
  <si>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</si>
  <si>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</si>
  <si>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</si>
  <si>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</si>
  <si>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</si>
  <si>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</si>
  <si>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</si>
  <si>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</si>
  <si>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</si>
  <si>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</si>
  <si>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</si>
  <si>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</si>
  <si>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</si>
  <si>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</si>
  <si>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</si>
  <si>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</si>
  <si>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</si>
  <si>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</si>
  <si>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</si>
  <si>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</si>
  <si>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</si>
  <si>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</si>
  <si>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</si>
  <si>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</si>
  <si>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</si>
  <si>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</si>
  <si>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</si>
  <si>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</si>
  <si>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</si>
  <si>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</si>
  <si>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</si>
  <si>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</si>
  <si>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</si>
  <si>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</si>
  <si>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</si>
  <si>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</si>
  <si>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</si>
  <si>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</si>
  <si>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</si>
  <si>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</si>
  <si>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</si>
  <si>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</si>
  <si>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</si>
  <si>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</si>
  <si>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</si>
  <si>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</si>
  <si>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</si>
  <si>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</si>
  <si>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</si>
  <si>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</si>
  <si>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</si>
  <si>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</si>
  <si>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</si>
  <si>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</si>
  <si>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</si>
  <si>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</si>
  <si>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</si>
  <si>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</si>
  <si>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</si>
  <si>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</si>
  <si>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</si>
  <si>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</si>
  <si>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</si>
  <si>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</si>
  <si>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</si>
  <si>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</si>
  <si>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</si>
  <si>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</si>
  <si>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</si>
  <si>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</si>
  <si>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</si>
  <si>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</si>
  <si>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</si>
  <si>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</si>
  <si>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</si>
  <si>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</si>
  <si>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</si>
  <si>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</si>
  <si>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</si>
  <si>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</si>
  <si>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</si>
  <si>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</si>
  <si>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</si>
  <si>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</si>
  <si>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</si>
  <si>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</si>
  <si>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</si>
  <si>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</si>
  <si>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</si>
  <si>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</si>
  <si>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</si>
  <si>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</si>
  <si>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</si>
  <si>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</si>
  <si>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</si>
  <si>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</si>
  <si>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</si>
  <si>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</si>
  <si>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</si>
  <si>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</si>
  <si>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</si>
  <si>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</si>
  <si>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</si>
  <si>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</si>
  <si>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</si>
  <si>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</si>
  <si>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</si>
  <si>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</si>
  <si>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</si>
  <si>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</si>
  <si>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</si>
  <si>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</si>
  <si>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</si>
  <si>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</si>
  <si>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</si>
  <si>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</si>
  <si>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</si>
  <si>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</si>
  <si>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</si>
  <si>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</si>
  <si>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</si>
  <si>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</si>
  <si>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</si>
  <si>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</si>
  <si>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</si>
  <si>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</si>
  <si>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</si>
  <si>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</si>
  <si>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</si>
  <si>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</si>
  <si>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</si>
  <si>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</si>
  <si>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</si>
  <si>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</si>
  <si>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</si>
  <si>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</si>
  <si>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</si>
  <si>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</si>
  <si>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</si>
  <si>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</si>
  <si>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</si>
  <si>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</si>
  <si>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</si>
  <si>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</si>
  <si>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</si>
  <si>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</si>
  <si>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</si>
  <si>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</si>
  <si>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</si>
  <si>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</si>
  <si>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</si>
  <si>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</si>
  <si>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</si>
  <si>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</si>
  <si>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</si>
  <si>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</si>
  <si>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</si>
  <si>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</si>
  <si>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</si>
  <si>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</si>
  <si>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</si>
  <si>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</si>
  <si>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</si>
  <si>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</si>
  <si>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</si>
  <si>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</si>
  <si>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</si>
  <si>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</si>
  <si>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</si>
  <si>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</si>
  <si>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</si>
  <si>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</si>
  <si>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</si>
  <si>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</si>
  <si>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</si>
  <si>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</si>
  <si>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</si>
  <si>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</si>
  <si>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</si>
  <si>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</si>
  <si>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</si>
  <si>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</si>
  <si>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</si>
  <si>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</si>
  <si>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</si>
  <si>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</si>
  <si>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</si>
  <si>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</si>
  <si>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</si>
  <si>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</si>
  <si>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</si>
  <si>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</si>
  <si>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</si>
  <si>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</si>
  <si>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</si>
  <si>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</si>
  <si>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</si>
  <si>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</si>
  <si>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</si>
  <si>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</si>
  <si>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</si>
  <si>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</si>
  <si>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</si>
  <si>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</si>
  <si>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</si>
  <si>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</si>
  <si>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</si>
  <si>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</si>
  <si>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</si>
  <si>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</si>
  <si>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</si>
  <si>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</si>
  <si>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</si>
  <si>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</si>
  <si>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</si>
  <si>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</si>
  <si>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</si>
  <si>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</si>
  <si>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</si>
  <si>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</si>
  <si>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</si>
  <si>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</si>
  <si>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</si>
  <si>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</si>
  <si>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</si>
  <si>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</si>
  <si>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</si>
  <si>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</si>
  <si>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</si>
  <si>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</si>
  <si>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</si>
  <si>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</si>
  <si>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</si>
  <si>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</si>
  <si>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</si>
  <si>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</si>
  <si>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</si>
  <si>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</si>
  <si>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</si>
  <si>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</si>
  <si>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</si>
  <si>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</si>
  <si>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</si>
  <si>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</si>
  <si>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</si>
  <si>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</si>
  <si>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</si>
  <si>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</si>
  <si>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</si>
  <si>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</si>
  <si>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</si>
  <si>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</si>
  <si>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</si>
  <si>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</si>
  <si>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</si>
  <si>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</si>
  <si>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</si>
  <si>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</si>
  <si>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</si>
  <si>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</si>
  <si>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</si>
  <si>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</si>
  <si>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</si>
  <si>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</si>
  <si>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</si>
  <si>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</si>
  <si>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</si>
  <si>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</si>
  <si>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</si>
  <si>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</si>
  <si>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</si>
  <si>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</si>
  <si>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</si>
  <si>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</si>
  <si>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</si>
  <si>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</si>
  <si>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</si>
  <si>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</si>
  <si>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</si>
  <si>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</si>
  <si>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</si>
  <si>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</si>
  <si>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</si>
  <si>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</si>
  <si>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</si>
  <si>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</si>
  <si>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</si>
  <si>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</si>
  <si>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</si>
  <si>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</si>
  <si>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</si>
  <si>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</si>
  <si>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</si>
  <si>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</si>
  <si>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</si>
  <si>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</si>
  <si>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</si>
  <si>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</si>
  <si>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</si>
  <si>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</si>
  <si>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</si>
  <si>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</si>
  <si>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</si>
  <si>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</si>
  <si>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</si>
  <si>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</si>
  <si>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</si>
  <si>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</si>
  <si>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</si>
  <si>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</si>
  <si>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</si>
  <si>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</si>
  <si>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</si>
  <si>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</si>
  <si>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</si>
  <si>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</si>
  <si>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</si>
  <si>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</si>
  <si>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</si>
  <si>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</si>
  <si>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</si>
  <si>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</si>
  <si>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</si>
  <si>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</si>
  <si>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</si>
  <si>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</si>
  <si>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</si>
  <si>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</si>
  <si>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</si>
  <si>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</si>
  <si>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</si>
  <si>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</si>
  <si>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</si>
  <si>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</si>
  <si>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</si>
  <si>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</si>
  <si>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</si>
  <si>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</si>
  <si>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</si>
  <si>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</si>
  <si>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</si>
  <si>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</si>
  <si>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</si>
  <si>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</si>
  <si>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</si>
  <si>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</si>
  <si>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</si>
  <si>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</si>
  <si>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</si>
  <si>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</si>
  <si>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</si>
  <si>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</si>
  <si>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</si>
  <si>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</si>
  <si>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</si>
  <si>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</si>
  <si>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</si>
  <si>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</si>
  <si>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</si>
  <si>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</si>
  <si>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</si>
  <si>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</si>
  <si>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</si>
  <si>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</si>
  <si>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</si>
  <si>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</si>
  <si>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</si>
  <si>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</si>
  <si>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</si>
  <si>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</si>
  <si>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</si>
  <si>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</si>
  <si>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</si>
  <si>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</si>
  <si>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</si>
  <si>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</si>
  <si>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</si>
  <si>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</si>
  <si>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</si>
  <si>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</si>
  <si>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</si>
  <si>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</si>
  <si>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</si>
  <si>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</si>
  <si>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</si>
  <si>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</si>
  <si>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</si>
  <si>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</si>
  <si>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</si>
  <si>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</si>
  <si>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</si>
  <si>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</si>
  <si>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</si>
  <si>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</si>
  <si>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</si>
  <si>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</si>
  <si>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</si>
  <si>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</si>
  <si>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</si>
  <si>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</si>
  <si>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</si>
  <si>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</si>
  <si>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</si>
  <si>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</si>
  <si>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</si>
  <si>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</si>
  <si>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</si>
  <si>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</si>
  <si>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</si>
  <si>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</si>
  <si>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</si>
  <si>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</si>
  <si>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</si>
  <si>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</si>
  <si>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</si>
  <si>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</si>
  <si>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</si>
  <si>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</si>
  <si>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</si>
  <si>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</si>
  <si>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</si>
  <si>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</si>
  <si>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</si>
  <si>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</si>
  <si>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</si>
  <si>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</si>
  <si>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</si>
  <si>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</si>
  <si>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</si>
  <si>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</si>
  <si>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</si>
  <si>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</si>
  <si>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</si>
  <si>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</si>
  <si>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</si>
  <si>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</si>
  <si>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</si>
  <si>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</si>
  <si>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</si>
  <si>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</si>
  <si>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</si>
  <si>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</si>
  <si>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</si>
  <si>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</si>
  <si>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</si>
  <si>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</si>
  <si>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</si>
  <si>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</si>
  <si>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</si>
  <si>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</si>
  <si>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</si>
  <si>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</si>
  <si>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</si>
  <si>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</si>
  <si>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</si>
  <si>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</si>
  <si>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</si>
  <si>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</si>
  <si>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</si>
  <si>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</si>
  <si>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</si>
  <si>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</si>
  <si>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</si>
  <si>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</si>
  <si>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</si>
  <si>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</si>
  <si>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</si>
  <si>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</si>
  <si>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</si>
  <si>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</si>
  <si>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</si>
  <si>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</si>
  <si>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</si>
  <si>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</si>
  <si>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</si>
  <si>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</si>
  <si>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</si>
  <si>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</si>
  <si>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</si>
  <si>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</si>
  <si>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</si>
  <si>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</si>
  <si>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</si>
  <si>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</si>
  <si>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</si>
  <si>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</si>
  <si>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</si>
  <si>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</si>
  <si>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</si>
  <si>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</si>
  <si>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</si>
  <si>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</si>
  <si>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</si>
  <si>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</si>
  <si>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</si>
  <si>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</si>
  <si>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</si>
  <si>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</si>
  <si>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</si>
  <si>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</si>
  <si>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</si>
  <si>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</si>
  <si>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</si>
  <si>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</si>
  <si>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</si>
  <si>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</si>
  <si>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</si>
  <si>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</si>
  <si>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</si>
  <si>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</si>
  <si>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</si>
  <si>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</si>
  <si>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</si>
  <si>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</si>
  <si>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</si>
  <si>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</si>
  <si>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</si>
  <si>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</si>
  <si>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</si>
  <si>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</si>
  <si>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</si>
  <si>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</si>
  <si>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</si>
  <si>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</si>
  <si>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</si>
  <si>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</si>
  <si>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</si>
  <si>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</si>
  <si>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</si>
  <si>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</si>
  <si>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</si>
  <si>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</si>
  <si>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</si>
  <si>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</si>
  <si>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</si>
  <si>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</si>
  <si>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</si>
  <si>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</si>
  <si>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</si>
  <si>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</si>
  <si>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</si>
  <si>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</si>
  <si>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</si>
  <si>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</si>
  <si>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</si>
  <si>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</si>
  <si>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</si>
  <si>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</si>
  <si>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</si>
  <si>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</si>
  <si>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</si>
  <si>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</si>
  <si>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</si>
  <si>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</si>
  <si>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</si>
  <si>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</si>
  <si>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</si>
  <si>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</si>
  <si>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</si>
  <si>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</si>
  <si>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</si>
  <si>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</si>
  <si>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</si>
  <si>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</si>
  <si>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</si>
  <si>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</si>
  <si>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</si>
  <si>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</si>
  <si>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</si>
  <si>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</si>
  <si>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</si>
  <si>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</si>
  <si>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</si>
  <si>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</si>
  <si>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</si>
  <si>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</si>
  <si>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</si>
  <si>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</si>
  <si>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</si>
  <si>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</si>
  <si>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</si>
  <si>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</si>
  <si>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</si>
  <si>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</si>
  <si>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</si>
  <si>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</si>
  <si>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</si>
  <si>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</si>
  <si>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</si>
  <si>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</si>
  <si>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</si>
  <si>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</si>
  <si>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</si>
  <si>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</si>
  <si>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</si>
  <si>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</si>
  <si>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</si>
  <si>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</si>
  <si>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</si>
  <si>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</si>
  <si>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</si>
  <si>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</si>
  <si>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</si>
  <si>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</si>
  <si>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</si>
  <si>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</si>
  <si>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</si>
  <si>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</si>
  <si>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</si>
  <si>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</si>
  <si>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</si>
  <si>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</si>
  <si>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</si>
  <si>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</si>
  <si>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</si>
  <si>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</si>
  <si>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</si>
  <si>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</si>
  <si>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</si>
  <si>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</si>
  <si>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</si>
  <si>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</si>
  <si>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</si>
  <si>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</si>
  <si>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</si>
  <si>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</si>
  <si>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</si>
  <si>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</si>
  <si>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</si>
  <si>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</si>
  <si>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</si>
  <si>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</si>
  <si>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</si>
  <si>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</si>
  <si>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</si>
  <si>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</si>
  <si>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</si>
  <si>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</si>
  <si>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</si>
  <si>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</si>
  <si>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</si>
  <si>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</si>
  <si>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</si>
  <si>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</si>
  <si>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</si>
  <si>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</si>
  <si>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</si>
  <si>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</si>
  <si>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</si>
  <si>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</si>
  <si>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</si>
  <si>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</si>
  <si>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</si>
  <si>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</si>
  <si>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</si>
  <si>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</si>
  <si>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</si>
  <si>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</si>
  <si>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</si>
  <si>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</si>
  <si>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</si>
  <si>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</si>
  <si>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</si>
  <si>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</si>
  <si>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</si>
  <si>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</si>
  <si>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</si>
  <si>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</si>
  <si>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</si>
  <si>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</si>
  <si>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</si>
  <si>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</si>
  <si>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</si>
  <si>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</si>
  <si>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</si>
  <si>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</si>
  <si>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</si>
  <si>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</si>
  <si>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</si>
  <si>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</si>
  <si>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</si>
  <si>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</si>
  <si>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</si>
  <si>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</si>
  <si>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</si>
  <si>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</si>
  <si>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</si>
  <si>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</si>
  <si>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</si>
  <si>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</si>
  <si>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</si>
  <si>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</si>
  <si>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</si>
  <si>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</si>
  <si>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</si>
  <si>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</si>
  <si>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</si>
  <si>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</si>
  <si>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</si>
  <si>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</si>
  <si>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</si>
  <si>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</si>
  <si>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</si>
  <si>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</si>
  <si>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</si>
  <si>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</si>
  <si>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</si>
  <si>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</si>
  <si>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</si>
  <si>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</si>
  <si>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</si>
  <si>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</si>
  <si>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</si>
  <si>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</si>
  <si>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</si>
  <si>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</si>
  <si>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</si>
  <si>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</si>
  <si>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</si>
  <si>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</si>
  <si>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</si>
  <si>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</si>
  <si>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</si>
  <si>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</si>
  <si>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</si>
  <si>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</si>
  <si>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</si>
  <si>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</si>
  <si>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</si>
  <si>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</si>
  <si>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</si>
  <si>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</si>
  <si>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</si>
  <si>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</si>
  <si>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</si>
  <si>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</si>
  <si>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</si>
  <si>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</si>
  <si>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</si>
  <si>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</si>
  <si>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</si>
  <si>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</si>
  <si>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</si>
  <si>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</si>
  <si>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</si>
  <si>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</si>
  <si>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</si>
  <si>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</si>
  <si>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</si>
  <si>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</si>
  <si>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</si>
  <si>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</si>
  <si>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</si>
  <si>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</si>
  <si>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</si>
  <si>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</si>
  <si>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</si>
  <si>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</si>
  <si>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</si>
  <si>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</si>
  <si>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</si>
  <si>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</si>
  <si>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</si>
  <si>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</si>
  <si>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</si>
  <si>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</si>
  <si>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</si>
  <si>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</si>
  <si>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</si>
  <si>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</si>
  <si>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</si>
  <si>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</si>
  <si>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</si>
  <si>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</si>
  <si>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</si>
  <si>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</si>
  <si>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</si>
  <si>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</si>
  <si>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</si>
  <si>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</si>
  <si>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</si>
  <si>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</si>
  <si>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</si>
  <si>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</si>
  <si>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</si>
  <si>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</si>
  <si>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</si>
  <si>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</si>
  <si>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</si>
  <si>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</si>
  <si>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</si>
  <si>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</si>
  <si>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</si>
  <si>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</si>
  <si>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</si>
  <si>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</si>
  <si>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</si>
  <si>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</si>
  <si>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</si>
  <si>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</si>
  <si>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</si>
  <si>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</si>
  <si>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</si>
  <si>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</si>
  <si>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</si>
  <si>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</si>
  <si>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</si>
  <si>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</si>
  <si>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</si>
  <si>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</si>
  <si>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</si>
  <si>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</si>
  <si>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</si>
  <si>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</si>
  <si>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</si>
  <si>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</si>
  <si>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</si>
  <si>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</si>
  <si>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</si>
  <si>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</si>
  <si>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</si>
  <si>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</si>
  <si>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</si>
  <si>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</si>
  <si>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</si>
  <si>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</si>
  <si>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</si>
  <si>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</si>
  <si>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</si>
  <si>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</si>
  <si>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</si>
  <si>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</si>
  <si>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</si>
  <si>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</si>
  <si>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</si>
  <si>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</si>
  <si>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</si>
  <si>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</si>
  <si>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</si>
  <si>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</si>
  <si>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</si>
  <si>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</si>
  <si>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</si>
  <si>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</si>
  <si>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</si>
  <si>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</si>
  <si>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</si>
  <si>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</si>
  <si>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</si>
  <si>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</si>
  <si>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</si>
  <si>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</si>
  <si>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</si>
  <si>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</si>
  <si>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</si>
  <si>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</si>
  <si>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</si>
  <si>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</si>
  <si>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</si>
  <si>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</si>
  <si>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</si>
  <si>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</si>
  <si>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</si>
  <si>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</si>
  <si>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</si>
  <si>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</si>
  <si>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</si>
  <si>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</si>
  <si>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</si>
  <si>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</si>
  <si>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</si>
  <si>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</si>
  <si>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</si>
  <si>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</si>
  <si>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</si>
  <si>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</si>
  <si>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</si>
  <si>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</si>
  <si>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</si>
  <si>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</si>
  <si>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</si>
  <si>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</si>
  <si>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</si>
  <si>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</si>
  <si>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</si>
  <si>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</si>
  <si>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</si>
  <si>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</si>
  <si>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</si>
  <si>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</si>
  <si>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</si>
  <si>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</si>
  <si>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</si>
  <si>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</si>
  <si>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</si>
  <si>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</si>
  <si>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</si>
  <si>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</si>
  <si>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</si>
  <si>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</si>
  <si>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</si>
  <si>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</si>
  <si>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</si>
  <si>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</si>
  <si>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</si>
  <si>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</si>
  <si>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</si>
  <si>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</si>
  <si>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</si>
  <si>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</si>
  <si>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</si>
  <si>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</si>
  <si>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</si>
  <si>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</si>
  <si>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</si>
  <si>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</si>
  <si>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</si>
  <si>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</si>
  <si>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</si>
  <si>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</si>
  <si>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</si>
  <si>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</si>
  <si>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</si>
  <si>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</si>
  <si>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</si>
  <si>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</si>
  <si>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</si>
  <si>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</si>
  <si>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</si>
  <si>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</si>
  <si>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</si>
  <si>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</si>
  <si>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</si>
  <si>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</si>
  <si>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</si>
  <si>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</si>
  <si>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</si>
  <si>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</si>
  <si>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</si>
  <si>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</si>
  <si>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</si>
  <si>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</si>
  <si>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</si>
  <si>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</si>
  <si>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</si>
  <si>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</si>
  <si>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</si>
  <si>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</si>
  <si>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</si>
  <si>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</si>
  <si>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</si>
  <si>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</si>
  <si>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</si>
  <si>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</si>
  <si>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</si>
  <si>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</si>
  <si>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</si>
  <si>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</si>
  <si>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</si>
  <si>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</si>
  <si>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</si>
  <si>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</si>
  <si>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</si>
  <si>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</si>
  <si>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</si>
  <si>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</si>
  <si>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</si>
  <si>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</si>
  <si>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</si>
  <si>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</si>
  <si>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</si>
  <si>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</si>
  <si>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</si>
  <si>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</si>
  <si>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</si>
  <si>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</si>
  <si>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</si>
  <si>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</si>
  <si>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</si>
  <si>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</si>
  <si>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</si>
  <si>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</si>
  <si>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</si>
  <si>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</si>
  <si>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</si>
  <si>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</si>
  <si>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</si>
  <si>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</si>
  <si>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</si>
  <si>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</si>
  <si>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</si>
  <si>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</si>
  <si>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</si>
  <si>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</si>
  <si>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</si>
  <si>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</si>
  <si>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</si>
  <si>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</si>
  <si>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</si>
  <si>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</si>
  <si>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</si>
  <si>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</si>
  <si>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</si>
  <si>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</si>
  <si>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</si>
  <si>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</si>
  <si>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</si>
  <si>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</si>
  <si>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</si>
  <si>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</si>
  <si>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</si>
  <si>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</si>
  <si>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</si>
  <si>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</si>
  <si>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</si>
  <si>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</si>
  <si>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</si>
  <si>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</si>
  <si>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</si>
  <si>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</si>
  <si>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</si>
  <si>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</si>
  <si>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</si>
  <si>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</si>
  <si>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</si>
  <si>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</si>
  <si>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</si>
  <si>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</si>
  <si>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</si>
  <si>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</si>
  <si>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</si>
  <si>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</si>
  <si>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</si>
  <si>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</si>
  <si>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</si>
  <si>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</si>
  <si>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</si>
  <si>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</si>
  <si>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</si>
  <si>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</si>
  <si>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</si>
  <si>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</si>
  <si>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</si>
  <si>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</si>
  <si>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</si>
  <si>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</si>
  <si>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</si>
  <si>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</si>
  <si>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</si>
  <si>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</si>
  <si>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</si>
  <si>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</si>
  <si>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</si>
  <si>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</si>
  <si>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</si>
  <si>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</si>
  <si>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</si>
  <si>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</si>
  <si>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</si>
  <si>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</si>
  <si>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</si>
  <si>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</si>
  <si>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</si>
  <si>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</si>
  <si>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</si>
  <si>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</si>
  <si>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</si>
  <si>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</si>
  <si>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</si>
  <si>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</si>
  <si>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</si>
  <si>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</si>
  <si>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</si>
  <si>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</si>
  <si>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</si>
  <si>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</si>
  <si>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</si>
  <si>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</si>
  <si>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</si>
  <si>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</si>
  <si>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</si>
  <si>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</si>
  <si>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</si>
  <si>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</si>
  <si>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</si>
  <si>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</si>
  <si>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</si>
  <si>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</si>
  <si>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</si>
  <si>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</si>
  <si>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</si>
  <si>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</si>
  <si>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</si>
  <si>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</si>
  <si>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</si>
  <si>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</si>
  <si>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</si>
  <si>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</si>
  <si>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</si>
  <si>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</si>
  <si>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</si>
  <si>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</si>
  <si>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</si>
  <si>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</si>
  <si>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</si>
  <si>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</si>
  <si>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</si>
  <si>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</si>
  <si>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</si>
  <si>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</si>
  <si>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</si>
  <si>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</si>
  <si>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</si>
  <si>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</si>
  <si>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</si>
  <si>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</si>
  <si>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</si>
  <si>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</si>
  <si>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</si>
  <si>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</si>
  <si>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</si>
  <si>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</si>
  <si>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</si>
  <si>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</si>
  <si>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</si>
  <si>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</si>
  <si>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</si>
  <si>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</si>
  <si>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</si>
  <si>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</si>
  <si>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</si>
  <si>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</si>
  <si>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</si>
  <si>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</si>
  <si>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</si>
  <si>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</si>
  <si>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</si>
  <si>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</si>
  <si>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</si>
  <si>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</si>
  <si>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</si>
  <si>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</si>
  <si>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</si>
  <si>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</si>
  <si>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</si>
  <si>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</si>
  <si>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</si>
  <si>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</si>
  <si>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</si>
  <si>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</si>
  <si>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</si>
  <si>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</si>
  <si>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</si>
  <si>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</si>
  <si>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</si>
  <si>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</si>
  <si>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</si>
  <si>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</si>
  <si>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</si>
  <si>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</si>
  <si>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</si>
  <si>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</si>
  <si>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</si>
  <si>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</si>
  <si>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</si>
  <si>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</si>
  <si>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</si>
  <si>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</si>
  <si>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</si>
  <si>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</si>
  <si>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</si>
  <si>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</si>
  <si>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</si>
  <si>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</si>
  <si>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</si>
  <si>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</si>
  <si>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</si>
  <si>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</si>
  <si>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</si>
  <si>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</si>
  <si>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</si>
  <si>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</si>
  <si>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</si>
  <si>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</si>
  <si>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</si>
  <si>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</si>
  <si>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</si>
  <si>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</si>
  <si>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</si>
  <si>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</si>
  <si>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</si>
  <si>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</si>
  <si>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</si>
  <si>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</si>
  <si>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</si>
  <si>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</si>
  <si>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</si>
  <si>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</si>
  <si>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</si>
  <si>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</si>
  <si>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</si>
  <si>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</si>
  <si>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</si>
  <si>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</si>
  <si>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</si>
  <si>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</si>
  <si>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</si>
  <si>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</si>
  <si>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</si>
  <si>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</si>
  <si>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</si>
  <si>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</si>
  <si>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</si>
  <si>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</si>
  <si>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</si>
  <si>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</si>
  <si>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</si>
  <si>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</si>
  <si>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</si>
  <si>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</si>
  <si>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</si>
  <si>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</si>
  <si>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</si>
  <si>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</si>
  <si>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</si>
  <si>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</si>
  <si>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</si>
  <si>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</si>
  <si>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</si>
  <si>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</si>
  <si>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</si>
  <si>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</si>
  <si>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</si>
  <si>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</si>
  <si>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</si>
  <si>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</si>
  <si>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</si>
  <si>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</si>
  <si>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</si>
  <si>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</si>
  <si>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</si>
  <si>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</si>
  <si>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</si>
  <si>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</si>
  <si>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</si>
  <si>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</si>
  <si>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</si>
  <si>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</si>
  <si>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</si>
  <si>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</si>
  <si>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</si>
  <si>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</si>
  <si>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</si>
  <si>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</si>
  <si>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</si>
  <si>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</si>
  <si>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</si>
  <si>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</si>
  <si>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</si>
  <si>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</si>
  <si>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</si>
  <si>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</si>
  <si>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</si>
  <si>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</si>
  <si>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</si>
  <si>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</si>
  <si>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</si>
  <si>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</si>
  <si>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</si>
  <si>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</si>
  <si>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</si>
  <si>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</si>
  <si>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</si>
  <si>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</si>
  <si>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</si>
  <si>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</si>
  <si>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</si>
  <si>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</si>
  <si>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</si>
  <si>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</si>
  <si>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</si>
  <si>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</si>
  <si>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</si>
  <si>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</si>
  <si>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</si>
  <si>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</si>
  <si>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</si>
  <si>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</si>
  <si>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</si>
  <si>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</si>
  <si>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</si>
  <si>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</si>
  <si>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</si>
  <si>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</si>
  <si>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</si>
  <si>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</si>
  <si>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</si>
  <si>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</si>
  <si>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</si>
  <si>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</si>
  <si>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</si>
  <si>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</si>
  <si>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</si>
  <si>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</si>
  <si>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</si>
  <si>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</si>
  <si>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</si>
  <si>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</si>
  <si>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</si>
  <si>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</si>
  <si>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</si>
  <si>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</si>
  <si>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</si>
  <si>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</si>
  <si>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</si>
  <si>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</si>
  <si>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</si>
  <si>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</si>
  <si>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</si>
  <si>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</si>
  <si>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</si>
  <si>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</si>
  <si>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</si>
  <si>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</si>
  <si>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</si>
  <si>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</si>
  <si>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</si>
  <si>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</si>
  <si>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</si>
  <si>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</si>
  <si>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</si>
  <si>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</si>
  <si>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</si>
  <si>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</si>
  <si>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</si>
  <si>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</si>
  <si>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</si>
  <si>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</si>
  <si>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</si>
  <si>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</si>
  <si>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</si>
  <si>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</si>
  <si>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</si>
  <si>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</si>
  <si>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</si>
  <si>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</si>
  <si>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</si>
  <si>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</si>
  <si>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</si>
  <si>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</si>
  <si>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</si>
  <si>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</si>
  <si>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</si>
  <si>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</si>
  <si>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</si>
  <si>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</si>
  <si>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</si>
  <si>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</si>
  <si>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</si>
  <si>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</si>
  <si>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</si>
  <si>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</si>
  <si>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</si>
  <si>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</si>
  <si>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</si>
  <si>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</si>
  <si>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</si>
  <si>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</si>
  <si>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</si>
  <si>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</si>
  <si>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</si>
  <si>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</si>
  <si>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</si>
  <si>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</si>
  <si>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</si>
  <si>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</si>
  <si>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</si>
  <si>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</si>
  <si>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</si>
  <si>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</si>
  <si>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</si>
  <si>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</si>
  <si>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</si>
  <si>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</si>
  <si>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</si>
  <si>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</si>
  <si>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</si>
  <si>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</si>
  <si>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</si>
  <si>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</si>
  <si>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</si>
  <si>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</si>
  <si>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</si>
  <si>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</si>
  <si>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</si>
  <si>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</si>
  <si>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</si>
  <si>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</si>
  <si>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</si>
  <si>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</si>
  <si>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</si>
  <si>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</si>
  <si>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</si>
  <si>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</si>
  <si>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</si>
  <si>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</si>
  <si>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</si>
  <si>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</si>
  <si>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</si>
  <si>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</si>
  <si>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</si>
  <si>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</si>
  <si>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</si>
  <si>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</si>
  <si>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</si>
  <si>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</si>
  <si>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</si>
  <si>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</si>
  <si>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</si>
  <si>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</si>
  <si>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</si>
  <si>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</si>
  <si>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</si>
  <si>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</si>
  <si>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</si>
  <si>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</si>
  <si>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</si>
  <si>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</si>
  <si>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</si>
  <si>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</si>
  <si>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</si>
  <si>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</si>
  <si>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</si>
  <si>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</si>
  <si>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</si>
  <si>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</si>
  <si>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</si>
  <si>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</si>
  <si>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</si>
  <si>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</si>
  <si>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</si>
  <si>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</si>
  <si>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</si>
  <si>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</si>
  <si>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</si>
  <si>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</si>
  <si>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</si>
  <si>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</si>
  <si>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</si>
  <si>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</si>
  <si>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</si>
  <si>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</si>
  <si>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</si>
  <si>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</si>
  <si>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</si>
  <si>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</si>
  <si>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</si>
  <si>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</si>
  <si>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</si>
  <si>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</si>
  <si>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</si>
  <si>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</si>
  <si>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</si>
  <si>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</si>
  <si>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</si>
  <si>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</si>
  <si>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</si>
  <si>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</si>
  <si>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</si>
  <si>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</si>
  <si>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</si>
  <si>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</si>
  <si>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</si>
  <si>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</si>
  <si>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</si>
  <si>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</si>
  <si>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</si>
  <si>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</si>
  <si>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</si>
  <si>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</si>
  <si>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</si>
  <si>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</si>
  <si>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</si>
  <si>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</si>
  <si>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</si>
  <si>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</si>
  <si>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</si>
  <si>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</si>
  <si>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</si>
  <si>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</si>
  <si>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</si>
  <si>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</si>
  <si>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</si>
  <si>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</si>
  <si>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</si>
  <si>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</si>
  <si>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</si>
  <si>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</si>
  <si>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</si>
  <si>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</si>
  <si>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</si>
  <si>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</si>
  <si>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</si>
  <si>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</si>
  <si>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</si>
  <si>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</si>
  <si>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</si>
  <si>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</si>
  <si>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</si>
  <si>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</si>
  <si>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</si>
  <si>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</si>
  <si>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</si>
  <si>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</si>
  <si>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</si>
  <si>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</si>
  <si>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</si>
  <si>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</si>
  <si>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</si>
  <si>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</si>
  <si>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</si>
  <si>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</si>
  <si>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</si>
  <si>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</si>
  <si>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</si>
  <si>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</si>
  <si>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</si>
  <si>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</si>
  <si>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</si>
  <si>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</si>
  <si>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</si>
  <si>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</si>
  <si>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</si>
  <si>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</si>
  <si>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</si>
  <si>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</si>
  <si>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</si>
  <si>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</si>
  <si>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</si>
  <si>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</si>
  <si>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</si>
  <si>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</si>
  <si>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</si>
  <si>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</si>
  <si>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</si>
  <si>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</si>
  <si>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</si>
  <si>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</si>
  <si>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</si>
  <si>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</si>
  <si>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</si>
  <si>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</si>
  <si>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</si>
  <si>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</si>
  <si>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</si>
  <si>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</si>
  <si>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</si>
  <si>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</si>
  <si>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</si>
  <si>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</si>
  <si>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</si>
  <si>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</si>
  <si>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</si>
  <si>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</si>
  <si>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</si>
  <si>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</si>
  <si>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</si>
  <si>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</si>
  <si>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</si>
  <si>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</si>
  <si>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</si>
  <si>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</si>
  <si>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</si>
  <si>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</si>
  <si>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</si>
  <si>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</si>
  <si>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</si>
  <si>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</si>
  <si>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</si>
  <si>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</si>
  <si>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</si>
  <si>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</si>
  <si>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</si>
  <si>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</si>
  <si>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</si>
  <si>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</si>
  <si>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</si>
  <si>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</si>
  <si>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</si>
  <si>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</si>
  <si>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</si>
  <si>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</si>
  <si>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</si>
  <si>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</si>
  <si>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</si>
  <si>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</si>
  <si>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</si>
  <si>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</si>
  <si>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</si>
  <si>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</si>
  <si>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</si>
  <si>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</si>
  <si>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</si>
  <si>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</si>
  <si>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</si>
  <si>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</si>
  <si>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</si>
  <si>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</si>
  <si>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</si>
  <si>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</si>
  <si>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</si>
  <si>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</si>
  <si>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</si>
  <si>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</si>
  <si>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</si>
  <si>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</si>
  <si>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</si>
  <si>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</si>
  <si>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</si>
  <si>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</si>
  <si>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</si>
  <si>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</si>
  <si>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</si>
  <si>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</si>
  <si>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</si>
  <si>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</si>
  <si>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</si>
  <si>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</si>
  <si>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</si>
  <si>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</si>
  <si>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</si>
  <si>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</si>
  <si>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</si>
  <si>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</si>
  <si>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</si>
  <si>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</si>
  <si>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</si>
  <si>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</si>
  <si>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</si>
  <si>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</si>
  <si>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</si>
  <si>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</si>
  <si>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</si>
  <si>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</si>
  <si>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</si>
  <si>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</si>
  <si>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</si>
  <si>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</si>
  <si>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</si>
  <si>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</si>
  <si>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</si>
  <si>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</si>
  <si>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</si>
  <si>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</si>
  <si>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</si>
  <si>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</si>
  <si>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</si>
  <si>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</si>
  <si>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</si>
  <si>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</si>
  <si>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</si>
  <si>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</si>
  <si>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</si>
  <si>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</si>
  <si>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</si>
  <si>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</si>
  <si>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</si>
  <si>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</si>
  <si>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</si>
  <si>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</si>
  <si>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</si>
  <si>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</si>
  <si>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</si>
  <si>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</si>
  <si>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</si>
  <si>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</si>
  <si>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</si>
  <si>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</si>
  <si>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</si>
  <si>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</si>
  <si>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</si>
  <si>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</si>
  <si>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</si>
  <si>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</si>
  <si>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</si>
  <si>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</si>
  <si>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</si>
  <si>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</si>
  <si>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</si>
  <si>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</si>
  <si>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</si>
  <si>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</si>
  <si>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</si>
  <si>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</si>
  <si>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</si>
  <si>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</si>
  <si>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</si>
  <si>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</si>
  <si>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</si>
  <si>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</si>
  <si>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</si>
  <si>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</si>
  <si>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</si>
  <si>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</si>
  <si>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</si>
  <si>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</si>
  <si>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</si>
  <si>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</si>
  <si>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</si>
  <si>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</si>
  <si>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</si>
  <si>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</si>
  <si>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</si>
  <si>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</si>
  <si>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</si>
  <si>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</si>
  <si>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</si>
  <si>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</si>
  <si>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</si>
  <si>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</si>
  <si>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</si>
  <si>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</si>
  <si>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</si>
  <si>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</si>
  <si>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</si>
  <si>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</si>
  <si>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</si>
  <si>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</si>
  <si>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</si>
  <si>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</si>
  <si>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</si>
  <si>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</si>
  <si>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</si>
  <si>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</si>
  <si>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</si>
  <si>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</si>
  <si>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</si>
  <si>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</si>
  <si>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</si>
  <si>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</si>
  <si>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</si>
  <si>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</si>
  <si>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</si>
  <si>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</si>
  <si>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</si>
  <si>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</si>
  <si>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</si>
  <si>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</si>
  <si>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</si>
  <si>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</si>
  <si>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</si>
  <si>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</si>
  <si>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</si>
  <si>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</si>
  <si>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</si>
  <si>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</si>
  <si>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</si>
  <si>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</si>
  <si>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</si>
  <si>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</si>
  <si>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</si>
  <si>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</si>
  <si>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</si>
  <si>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</si>
  <si>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</si>
  <si>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</si>
  <si>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</si>
  <si>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</si>
  <si>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</si>
  <si>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</si>
  <si>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</si>
  <si>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</si>
  <si>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</si>
  <si>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</si>
  <si>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</si>
  <si>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</si>
  <si>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</si>
  <si>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</si>
  <si>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</si>
  <si>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</si>
  <si>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</si>
  <si>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</si>
  <si>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</si>
  <si>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</si>
  <si>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</si>
  <si>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</si>
  <si>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</si>
  <si>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</si>
  <si>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</si>
  <si>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</si>
  <si>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</si>
  <si>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</si>
  <si>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</si>
  <si>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</si>
  <si>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</si>
  <si>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</si>
  <si>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</si>
  <si>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</si>
  <si>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</si>
  <si>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</si>
  <si>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</si>
  <si>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</si>
  <si>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</si>
  <si>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</si>
  <si>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</si>
  <si>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</si>
  <si>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</si>
  <si>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</si>
  <si>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</si>
  <si>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</si>
  <si>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</si>
  <si>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</si>
  <si>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</si>
  <si>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</si>
  <si>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</si>
  <si>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</si>
  <si>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</si>
  <si>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</si>
  <si>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</si>
  <si>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</si>
  <si>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</si>
  <si>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</si>
  <si>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</si>
  <si>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</si>
  <si>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</si>
  <si>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</si>
  <si>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</si>
  <si>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</si>
  <si>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</si>
  <si>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</si>
  <si>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</si>
  <si>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</si>
  <si>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</si>
  <si>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</si>
  <si>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</si>
  <si>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</si>
  <si>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</si>
  <si>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</si>
  <si>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</si>
  <si>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</si>
  <si>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</si>
  <si>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</si>
  <si>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</si>
  <si>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</si>
  <si>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</si>
  <si>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</si>
  <si>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</si>
  <si>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</si>
  <si>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</si>
  <si>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</si>
  <si>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</si>
  <si>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</si>
  <si>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</si>
  <si>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</si>
  <si>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</si>
  <si>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</si>
  <si>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</si>
  <si>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</si>
  <si>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</si>
  <si>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</si>
  <si>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</si>
  <si>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</si>
  <si>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</si>
  <si>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</si>
  <si>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</si>
  <si>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</si>
  <si>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</si>
  <si>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</si>
  <si>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</si>
  <si>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</si>
  <si>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</si>
  <si>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</si>
  <si>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</si>
  <si>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</si>
  <si>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</si>
  <si>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</si>
  <si>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</si>
  <si>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</si>
  <si>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</si>
  <si>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</si>
  <si>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</si>
  <si>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</si>
  <si>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</si>
  <si>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</si>
  <si>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</si>
  <si>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</si>
  <si>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</si>
  <si>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</si>
  <si>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</si>
  <si>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</si>
  <si>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</si>
  <si>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</si>
  <si>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</si>
  <si>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</si>
  <si>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</si>
  <si>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</si>
  <si>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</si>
  <si>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</si>
  <si>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</si>
  <si>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</si>
  <si>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</si>
  <si>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</si>
  <si>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</si>
  <si>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</si>
  <si>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</si>
  <si>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</si>
  <si>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</si>
  <si>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</si>
  <si>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</si>
  <si>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</si>
  <si>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</si>
  <si>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</si>
  <si>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</si>
  <si>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</si>
  <si>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</si>
  <si>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</si>
  <si>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</si>
  <si>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</si>
  <si>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</si>
  <si>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</si>
  <si>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</si>
  <si>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</si>
  <si>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</si>
  <si>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</si>
  <si>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</si>
  <si>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</si>
  <si>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</si>
  <si>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</si>
  <si>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</si>
  <si>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</si>
  <si>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</si>
  <si>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</si>
  <si>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</si>
  <si>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</si>
  <si>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</si>
  <si>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</si>
  <si>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</si>
  <si>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</si>
  <si>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</si>
  <si>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</si>
  <si>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</si>
  <si>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</si>
  <si>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</si>
  <si>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</si>
  <si>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</si>
  <si>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</si>
  <si>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</si>
  <si>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</si>
  <si>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</si>
  <si>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</si>
  <si>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</si>
  <si>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</si>
  <si>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</si>
  <si>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</si>
  <si>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</si>
  <si>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</si>
  <si>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</si>
  <si>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</si>
  <si>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</si>
  <si>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</si>
  <si>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</si>
  <si>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</si>
  <si>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</si>
  <si>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</si>
  <si>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</si>
  <si>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</si>
  <si>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</si>
  <si>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</si>
  <si>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</si>
  <si>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</si>
  <si>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</si>
  <si>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</si>
  <si>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</si>
  <si>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</si>
  <si>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</si>
  <si>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</si>
  <si>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</si>
  <si>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</si>
  <si>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</si>
  <si>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</si>
  <si>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</si>
  <si>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</si>
  <si>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</si>
  <si>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</si>
  <si>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</si>
  <si>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</si>
  <si>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</si>
  <si>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</si>
  <si>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</si>
  <si>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</si>
  <si>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</si>
  <si>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</si>
  <si>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</si>
  <si>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</si>
  <si>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</si>
  <si>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</si>
  <si>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</si>
  <si>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</si>
  <si>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</si>
  <si>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</si>
  <si>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</si>
  <si>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</si>
  <si>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</si>
  <si>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</si>
  <si>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</si>
  <si>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</si>
  <si>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</si>
  <si>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</si>
  <si>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</si>
  <si>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</si>
  <si>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</si>
  <si>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</si>
  <si>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</si>
  <si>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</si>
  <si>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</si>
  <si>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</si>
  <si>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</si>
  <si>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</si>
  <si>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</si>
  <si>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</si>
  <si>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</si>
  <si>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</si>
  <si>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</si>
  <si>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</si>
  <si>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</si>
  <si>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</si>
  <si>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</si>
  <si>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</si>
  <si>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</si>
  <si>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</si>
  <si>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</si>
  <si>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</si>
  <si>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</si>
  <si>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</si>
  <si>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</si>
  <si>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</si>
  <si>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</si>
  <si>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</si>
  <si>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</si>
  <si>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</si>
  <si>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</si>
  <si>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</si>
  <si>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</si>
  <si>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</si>
  <si>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</si>
  <si>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</si>
  <si>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</si>
  <si>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</si>
  <si>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</si>
  <si>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</si>
  <si>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</si>
  <si>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</si>
  <si>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</si>
  <si>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</si>
  <si>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</si>
  <si>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</si>
  <si>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</si>
  <si>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</si>
  <si>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</si>
  <si>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</si>
  <si>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</si>
  <si>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</si>
  <si>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</si>
  <si>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</si>
  <si>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</si>
  <si>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</si>
  <si>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</si>
  <si>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</si>
  <si>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</si>
  <si>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</si>
  <si>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</si>
  <si>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</si>
  <si>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</si>
  <si>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</si>
  <si>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</si>
  <si>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</si>
  <si>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</si>
  <si>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</si>
  <si>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</si>
  <si>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</si>
  <si>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</si>
  <si>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</si>
  <si>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</si>
  <si>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</si>
  <si>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</si>
  <si>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</si>
  <si>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</si>
  <si>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</si>
  <si>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</si>
  <si>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</si>
  <si>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</si>
  <si>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</si>
  <si>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</si>
  <si>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</si>
  <si>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</si>
  <si>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</si>
  <si>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</si>
  <si>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</si>
  <si>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</si>
  <si>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</si>
  <si>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</si>
  <si>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</si>
  <si>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</si>
  <si>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</si>
  <si>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</si>
  <si>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</si>
  <si>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</si>
  <si>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</si>
  <si>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</si>
  <si>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</si>
  <si>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</si>
  <si>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</si>
  <si>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</si>
  <si>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</si>
  <si>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</si>
  <si>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</si>
  <si>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</si>
  <si>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</si>
  <si>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</si>
  <si>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</si>
  <si>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</si>
  <si>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</si>
  <si>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</si>
  <si>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</si>
  <si>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</si>
  <si>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</si>
  <si>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</si>
  <si>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</si>
  <si>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</si>
  <si>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</si>
  <si>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</si>
  <si>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</si>
  <si>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</si>
  <si>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</si>
  <si>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</si>
  <si>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</si>
  <si>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</si>
  <si>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</si>
  <si>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</si>
  <si>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</si>
  <si>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</si>
  <si>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</si>
  <si>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</si>
  <si>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</si>
  <si>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</si>
  <si>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</si>
  <si>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</si>
  <si>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</si>
  <si>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</si>
  <si>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</si>
  <si>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</si>
  <si>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</si>
  <si>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</si>
  <si>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</si>
  <si>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</si>
  <si>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</si>
  <si>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</si>
  <si>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</si>
  <si>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</si>
  <si>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</si>
  <si>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</si>
  <si>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</si>
  <si>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</si>
  <si>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</si>
  <si>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</si>
  <si>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</si>
  <si>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</si>
  <si>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</si>
  <si>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</si>
  <si>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</si>
  <si>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</si>
  <si>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</si>
  <si>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</si>
  <si>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</si>
  <si>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</si>
  <si>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</si>
  <si>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</si>
  <si>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</si>
  <si>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</si>
  <si>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</si>
  <si>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</si>
  <si>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</si>
  <si>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</si>
  <si>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</si>
  <si>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</si>
  <si>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</si>
  <si>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</si>
  <si>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</si>
  <si>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</si>
  <si>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</si>
  <si>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</si>
  <si>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</si>
  <si>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</si>
  <si>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</si>
  <si>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</si>
  <si>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</si>
  <si>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</si>
  <si>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</si>
  <si>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</si>
  <si>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</si>
  <si>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</si>
  <si>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</si>
  <si>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</si>
  <si>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</si>
  <si>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</si>
  <si>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</si>
  <si>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</si>
  <si>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</si>
  <si>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</si>
  <si>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</si>
  <si>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</si>
  <si>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</si>
  <si>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</si>
  <si>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</si>
  <si>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</si>
  <si>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</si>
  <si>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</si>
  <si>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</si>
  <si>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</si>
  <si>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</si>
  <si>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</si>
  <si>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</si>
  <si>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</si>
  <si>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</si>
  <si>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</si>
  <si>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</si>
  <si>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</si>
  <si>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</si>
  <si>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</si>
  <si>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</si>
  <si>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</si>
  <si>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</si>
  <si>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</si>
  <si>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</si>
  <si>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</si>
  <si>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</si>
  <si>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</si>
  <si>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</si>
  <si>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</si>
  <si>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</si>
  <si>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</si>
  <si>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</si>
  <si>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</si>
  <si>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</si>
  <si>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</si>
  <si>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</si>
  <si>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</si>
  <si>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</si>
  <si>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</si>
  <si>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</si>
  <si>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</si>
  <si>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</si>
  <si>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</si>
  <si>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</si>
  <si>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</si>
  <si>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</si>
  <si>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</si>
  <si>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</si>
  <si>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</si>
  <si>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</si>
  <si>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</si>
  <si>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</si>
  <si>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</si>
  <si>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</si>
  <si>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</si>
  <si>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</si>
  <si>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</si>
  <si>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</si>
  <si>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</si>
  <si>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</si>
  <si>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</si>
  <si>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</si>
  <si>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</si>
  <si>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</si>
  <si>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</si>
  <si>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</si>
  <si>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</si>
  <si>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</si>
  <si>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</si>
  <si>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</si>
  <si>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</si>
  <si>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</si>
  <si>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</si>
  <si>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</si>
  <si>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</si>
  <si>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</si>
  <si>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</si>
  <si>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</si>
  <si>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</si>
  <si>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</si>
  <si>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</si>
  <si>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</si>
  <si>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</si>
  <si>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</si>
  <si>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</si>
  <si>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</si>
  <si>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</si>
  <si>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</si>
  <si>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</si>
  <si>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</si>
  <si>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</si>
  <si>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</si>
  <si>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</si>
  <si>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</si>
  <si>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</si>
  <si>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</si>
  <si>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</si>
  <si>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</si>
  <si>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</si>
  <si>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</si>
  <si>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</si>
  <si>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</si>
  <si>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</si>
  <si>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</si>
  <si>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</si>
  <si>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</si>
  <si>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</si>
  <si>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</si>
  <si>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</si>
  <si>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</si>
  <si>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</si>
  <si>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</si>
  <si>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</si>
  <si>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</si>
  <si>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</si>
  <si>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</si>
  <si>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</si>
  <si>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</si>
  <si>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</si>
  <si>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</si>
  <si>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</si>
  <si>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</si>
  <si>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</si>
  <si>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</si>
  <si>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</si>
  <si>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</si>
  <si>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</si>
  <si>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</si>
  <si>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</si>
  <si>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</si>
  <si>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</si>
  <si>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</si>
  <si>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</si>
  <si>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</si>
  <si>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</si>
  <si>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</si>
  <si>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</si>
  <si>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</si>
  <si>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</si>
  <si>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</si>
  <si>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</si>
  <si>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</si>
  <si>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</si>
  <si>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</si>
  <si>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</si>
  <si>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</si>
  <si>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</si>
  <si>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</si>
  <si>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</si>
  <si>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</si>
  <si>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</si>
  <si>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</si>
  <si>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</si>
  <si>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</si>
  <si>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</si>
  <si>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</si>
  <si>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</si>
  <si>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</si>
  <si>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</si>
  <si>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</si>
  <si>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</si>
  <si>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</si>
  <si>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</si>
  <si>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</si>
  <si>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</si>
  <si>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</si>
  <si>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</si>
  <si>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</si>
  <si>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</si>
  <si>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</si>
  <si>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</si>
  <si>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</si>
  <si>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</si>
  <si>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</si>
  <si>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</si>
  <si>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</si>
  <si>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</si>
  <si>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</si>
  <si>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</si>
  <si>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</si>
  <si>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</si>
  <si>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</si>
  <si>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</si>
  <si>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</si>
  <si>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</si>
  <si>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</si>
  <si>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</si>
  <si>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</si>
  <si>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</si>
  <si>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</si>
  <si>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</si>
  <si>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</si>
  <si>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</si>
  <si>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</si>
  <si>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</si>
  <si>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</si>
  <si>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</si>
  <si>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</si>
  <si>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</si>
  <si>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</si>
  <si>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</si>
  <si>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</si>
  <si>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</si>
  <si>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</si>
  <si>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</si>
  <si>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</si>
  <si>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</si>
  <si>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</si>
  <si>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</si>
  <si>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</si>
  <si>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</si>
  <si>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</si>
  <si>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</si>
  <si>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</si>
  <si>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</si>
  <si>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</si>
  <si>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</si>
  <si>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</si>
  <si>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</si>
  <si>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</si>
  <si>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</si>
  <si>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</si>
  <si>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</si>
  <si>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</si>
  <si>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</si>
  <si>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</si>
  <si>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</si>
  <si>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</si>
  <si>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</si>
  <si>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</si>
  <si>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</si>
  <si>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</si>
  <si>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</si>
  <si>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</si>
  <si>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</si>
  <si>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</si>
  <si>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</si>
  <si>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</si>
  <si>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</si>
  <si>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</si>
  <si>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</si>
  <si>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</si>
  <si>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</si>
  <si>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</si>
  <si>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</si>
  <si>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</si>
  <si>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</si>
  <si>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</si>
  <si>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</si>
  <si>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</si>
  <si>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</si>
  <si>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</si>
  <si>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</si>
  <si>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</si>
  <si>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</si>
  <si>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</si>
  <si>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</si>
  <si>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</si>
  <si>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</si>
  <si>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</si>
  <si>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</si>
  <si>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</si>
  <si>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</si>
  <si>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</si>
  <si>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</si>
  <si>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</si>
  <si>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</si>
  <si>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</si>
  <si>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</si>
  <si>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</si>
  <si>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</si>
  <si>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</si>
  <si>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</si>
  <si>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</si>
  <si>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</si>
  <si>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</si>
  <si>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</si>
  <si>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</si>
  <si>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</si>
  <si>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</si>
  <si>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</si>
  <si>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</si>
  <si>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</si>
  <si>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</si>
  <si>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</si>
  <si>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</si>
  <si>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</si>
  <si>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</si>
  <si>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</si>
  <si>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</si>
  <si>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</si>
  <si>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</si>
  <si>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</si>
  <si>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</si>
  <si>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</si>
  <si>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</si>
  <si>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</si>
  <si>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</si>
  <si>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</si>
  <si>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</si>
  <si>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</si>
  <si>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</si>
  <si>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</si>
  <si>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</si>
  <si>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</si>
  <si>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</si>
  <si>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</si>
  <si>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</si>
  <si>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</si>
  <si>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</si>
  <si>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</si>
  <si>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</si>
  <si>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</si>
  <si>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</si>
  <si>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</si>
  <si>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</si>
  <si>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</si>
  <si>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</si>
  <si>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</si>
  <si>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</si>
  <si>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</si>
  <si>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</si>
  <si>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</si>
  <si>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</si>
  <si>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</si>
  <si>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</si>
  <si>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</si>
  <si>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</si>
  <si>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</si>
  <si>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</si>
  <si>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</si>
  <si>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</si>
  <si>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</si>
  <si>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</si>
  <si>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</si>
  <si>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</si>
  <si>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</si>
  <si>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</si>
  <si>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</si>
  <si>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</si>
  <si>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</si>
  <si>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</si>
  <si>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</si>
  <si>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</si>
  <si>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</si>
  <si>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</si>
  <si>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</si>
  <si>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</si>
  <si>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</si>
  <si>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</si>
  <si>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</si>
  <si>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</si>
  <si>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</si>
  <si>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</si>
  <si>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</si>
  <si>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</si>
  <si>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</si>
  <si>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</si>
  <si>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</si>
  <si>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</si>
  <si>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</si>
  <si>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</si>
  <si>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</si>
  <si>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</si>
  <si>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</si>
  <si>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</si>
  <si>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</si>
  <si>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</si>
  <si>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</si>
  <si>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</si>
  <si>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</si>
  <si>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</si>
  <si>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</si>
  <si>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</si>
  <si>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</si>
  <si>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</si>
  <si>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</si>
  <si>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</si>
  <si>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</si>
  <si>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</si>
  <si>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</si>
  <si>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</si>
  <si>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</si>
  <si>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</si>
  <si>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</si>
  <si>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</si>
  <si>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</si>
  <si>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</si>
  <si>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</si>
  <si>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</si>
  <si>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</si>
  <si>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</si>
  <si>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</si>
  <si>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</si>
  <si>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</si>
  <si>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</si>
  <si>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</si>
  <si>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</si>
  <si>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</si>
  <si>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</si>
  <si>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</si>
  <si>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</si>
  <si>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</si>
  <si>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</si>
  <si>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</si>
  <si>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</si>
  <si>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</si>
  <si>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</si>
  <si>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</si>
  <si>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</si>
  <si>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</si>
  <si>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</si>
  <si>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</si>
  <si>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</si>
  <si>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</si>
  <si>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</si>
  <si>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</si>
  <si>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</si>
  <si>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</si>
  <si>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</si>
  <si>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</si>
  <si>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</si>
  <si>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</si>
  <si>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</si>
  <si>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</si>
  <si>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</si>
  <si>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</si>
  <si>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</si>
  <si>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</si>
  <si>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</si>
  <si>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</si>
  <si>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</si>
  <si>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</si>
  <si>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</si>
  <si>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</si>
  <si>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</si>
  <si>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</si>
  <si>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</si>
  <si>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</si>
  <si>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</si>
  <si>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</si>
  <si>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</si>
  <si>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</si>
  <si>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</si>
  <si>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</si>
  <si>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</si>
  <si>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</si>
  <si>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</si>
  <si>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</si>
  <si>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</si>
  <si>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</si>
  <si>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</si>
  <si>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</si>
  <si>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</si>
  <si>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</si>
  <si>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</si>
  <si>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</si>
  <si>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</si>
  <si>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</si>
  <si>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</si>
  <si>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</si>
  <si>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</si>
  <si>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</si>
  <si>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</si>
  <si>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</si>
  <si>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</si>
  <si>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</si>
  <si>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</si>
  <si>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</si>
  <si>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</si>
  <si>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</si>
  <si>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</si>
  <si>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</si>
  <si>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</si>
  <si>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</si>
  <si>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</si>
  <si>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</si>
  <si>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</si>
  <si>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</si>
  <si>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</si>
  <si>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</si>
  <si>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</si>
  <si>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</si>
  <si>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</si>
  <si>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</si>
  <si>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</si>
  <si>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</si>
  <si>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</si>
  <si>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</si>
  <si>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</si>
  <si>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</si>
  <si>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</si>
  <si>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</si>
  <si>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</si>
  <si>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</si>
  <si>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</si>
  <si>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</si>
  <si>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</si>
  <si>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</si>
  <si>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</si>
  <si>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</si>
  <si>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</si>
  <si>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</si>
  <si>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</si>
  <si>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</si>
  <si>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</si>
  <si>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</si>
  <si>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</si>
  <si>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</si>
  <si>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</si>
  <si>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</si>
  <si>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</si>
  <si>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</si>
  <si>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</si>
  <si>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</si>
  <si>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</si>
  <si>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</si>
  <si>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</si>
  <si>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</si>
  <si>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</si>
  <si>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</si>
  <si>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</si>
  <si>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</si>
  <si>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</si>
  <si>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</si>
  <si>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</si>
  <si>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</si>
  <si>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</si>
  <si>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</si>
  <si>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</si>
  <si>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</si>
  <si>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</si>
  <si>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</si>
  <si>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</si>
  <si>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</si>
  <si>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</si>
  <si>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</si>
  <si>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</si>
  <si>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</si>
  <si>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</si>
  <si>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</si>
  <si>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</si>
  <si>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</si>
  <si>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</si>
  <si>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</si>
  <si>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</si>
  <si>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</si>
  <si>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</si>
  <si>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</si>
  <si>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</si>
  <si>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</si>
  <si>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</si>
  <si>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</si>
  <si>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</si>
  <si>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</si>
  <si>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</si>
  <si>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</si>
  <si>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</si>
  <si>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</si>
  <si>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</si>
  <si>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</si>
  <si>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</si>
  <si>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</si>
  <si>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</si>
  <si>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</si>
  <si>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</si>
  <si>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</si>
  <si>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</si>
  <si>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</si>
  <si>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</si>
  <si>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</si>
  <si>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</si>
  <si>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</si>
  <si>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</si>
  <si>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</si>
  <si>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</si>
  <si>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</si>
  <si>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</si>
  <si>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</si>
  <si>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</si>
  <si>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</si>
  <si>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</si>
  <si>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</si>
  <si>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</si>
  <si>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</si>
  <si>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</si>
  <si>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</si>
  <si>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</si>
  <si>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</si>
  <si>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</si>
  <si>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</si>
  <si>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</si>
  <si>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</si>
  <si>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</si>
  <si>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</si>
  <si>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</si>
  <si>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</si>
  <si>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</si>
  <si>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</si>
  <si>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</si>
  <si>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</si>
  <si>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</si>
  <si>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</si>
  <si>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</si>
  <si>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</si>
  <si>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</si>
  <si>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</si>
  <si>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</si>
  <si>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</si>
  <si>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</si>
  <si>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</si>
  <si>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</si>
  <si>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</si>
  <si>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</si>
  <si>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</si>
  <si>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</si>
  <si>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</si>
  <si>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</si>
  <si>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</si>
  <si>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</si>
  <si>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</si>
  <si>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</si>
  <si>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</si>
  <si>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</si>
  <si>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</si>
  <si>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</si>
  <si>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</si>
  <si>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</si>
  <si>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</si>
  <si>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</si>
  <si>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</si>
  <si>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</si>
  <si>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</si>
  <si>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</si>
  <si>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</si>
  <si>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</si>
  <si>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</si>
  <si>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</si>
  <si>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</si>
  <si>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</si>
  <si>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</si>
  <si>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</si>
  <si>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</si>
  <si>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</si>
  <si>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</si>
  <si>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</si>
  <si>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</si>
  <si>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</si>
  <si>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</si>
  <si>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</si>
  <si>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</si>
  <si>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</si>
  <si>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</si>
  <si>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</si>
  <si>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</si>
  <si>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</si>
  <si>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</si>
  <si>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</si>
  <si>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</si>
  <si>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</si>
  <si>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</si>
  <si>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</si>
  <si>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</si>
  <si>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</si>
  <si>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</si>
  <si>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</si>
  <si>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</si>
  <si>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</si>
  <si>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</si>
  <si>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</si>
  <si>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</si>
  <si>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</si>
  <si>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</si>
  <si>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</si>
  <si>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</si>
  <si>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</si>
  <si>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</si>
  <si>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</si>
  <si>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</si>
  <si>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</si>
  <si>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</si>
  <si>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</si>
  <si>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</si>
  <si>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</si>
  <si>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</si>
  <si>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</si>
  <si>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</si>
  <si>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</si>
  <si>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</si>
  <si>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</si>
  <si>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</si>
  <si>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</si>
  <si>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</si>
  <si>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</si>
  <si>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</si>
  <si>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</si>
  <si>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</si>
  <si>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</si>
  <si>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</si>
  <si>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</si>
  <si>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</si>
  <si>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</si>
  <si>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</si>
  <si>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</si>
  <si>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</si>
  <si>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</si>
  <si>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</si>
  <si>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</si>
  <si>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</si>
  <si>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</si>
  <si>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</si>
  <si>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</si>
  <si>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</si>
  <si>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</si>
  <si>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</si>
  <si>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</si>
  <si>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</si>
  <si>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</si>
  <si>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</si>
  <si>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</si>
  <si>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</si>
  <si>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</si>
  <si>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</si>
  <si>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</si>
  <si>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</si>
  <si>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</si>
  <si>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</si>
  <si>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</si>
  <si>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</si>
  <si>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</si>
  <si>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</si>
  <si>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</si>
  <si>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</si>
  <si>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</si>
  <si>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</si>
  <si>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</si>
  <si>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</si>
  <si>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</si>
  <si>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</si>
  <si>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</si>
  <si>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</si>
  <si>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</si>
  <si>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</si>
  <si>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</si>
  <si>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</si>
  <si>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</si>
  <si>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</si>
  <si>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</si>
  <si>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</si>
  <si>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</si>
  <si>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</si>
  <si>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</si>
  <si>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</si>
  <si>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</si>
  <si>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</si>
  <si>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</si>
  <si>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</si>
  <si>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</si>
  <si>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</si>
  <si>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</si>
  <si>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</si>
  <si>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</si>
  <si>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</si>
  <si>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</si>
  <si>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</si>
  <si>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</si>
  <si>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</si>
  <si>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</si>
  <si>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</si>
  <si>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</si>
  <si>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</si>
  <si>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</si>
  <si>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</si>
  <si>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</si>
  <si>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</si>
  <si>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</si>
  <si>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</si>
  <si>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</si>
  <si>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</si>
  <si>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</si>
  <si>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</si>
  <si>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</si>
  <si>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</si>
  <si>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</si>
  <si>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</si>
  <si>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</si>
  <si>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</si>
  <si>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</si>
  <si>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</si>
  <si>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</si>
  <si>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</si>
  <si>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</si>
  <si>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</si>
  <si>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</si>
  <si>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</si>
  <si>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</si>
  <si>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</si>
  <si>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</si>
  <si>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</si>
  <si>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</si>
  <si>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</si>
  <si>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</si>
  <si>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</si>
  <si>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</si>
  <si>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</si>
  <si>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</si>
  <si>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</si>
  <si>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</si>
  <si>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</si>
  <si>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</si>
  <si>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</si>
  <si>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</si>
  <si>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</si>
  <si>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</si>
  <si>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</si>
  <si>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</si>
  <si>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</si>
  <si>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</si>
  <si>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</si>
  <si>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</si>
  <si>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</si>
  <si>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</si>
  <si>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</si>
  <si>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</si>
  <si>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</si>
  <si>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</si>
  <si>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</si>
  <si>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</si>
  <si>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</si>
  <si>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</si>
  <si>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</si>
  <si>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</si>
  <si>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</si>
  <si>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</si>
  <si>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</si>
  <si>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</si>
  <si>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</si>
  <si>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</si>
  <si>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</si>
  <si>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</si>
  <si>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</si>
  <si>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</si>
  <si>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</si>
  <si>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</si>
  <si>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</si>
  <si>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</si>
  <si>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</si>
  <si>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</si>
  <si>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</si>
  <si>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</si>
  <si>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</si>
  <si>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</si>
  <si>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</si>
  <si>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</si>
  <si>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</si>
  <si>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</si>
  <si>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</si>
  <si>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</si>
  <si>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</si>
  <si>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</si>
  <si>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</si>
  <si>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</si>
  <si>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</si>
  <si>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</si>
  <si>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</si>
  <si>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</si>
  <si>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</si>
  <si>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</si>
  <si>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</si>
  <si>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</si>
  <si>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</si>
  <si>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</si>
  <si>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</si>
  <si>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</si>
  <si>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</si>
  <si>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</si>
  <si>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</si>
  <si>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</si>
  <si>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</si>
  <si>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</si>
  <si>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</si>
  <si>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</si>
  <si>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</si>
  <si>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</si>
  <si>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</si>
  <si>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</si>
  <si>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</si>
  <si>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</si>
  <si>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</si>
  <si>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</si>
  <si>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</si>
  <si>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</si>
  <si>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</si>
  <si>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</si>
  <si>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</si>
  <si>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</si>
  <si>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</si>
  <si>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</si>
  <si>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</si>
  <si>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</si>
  <si>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</si>
  <si>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</si>
  <si>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</si>
  <si>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</si>
  <si>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</si>
  <si>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</si>
  <si>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</si>
  <si>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</si>
  <si>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</si>
  <si>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</si>
  <si>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</si>
  <si>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</si>
  <si>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</si>
  <si>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</si>
  <si>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</si>
  <si>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</si>
  <si>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</si>
  <si>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</si>
  <si>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</si>
  <si>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</si>
  <si>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</si>
  <si>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</si>
  <si>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</si>
  <si>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</si>
  <si>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</si>
  <si>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</si>
  <si>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</si>
  <si>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</si>
  <si>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</si>
  <si>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</si>
  <si>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</si>
  <si>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</si>
  <si>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</si>
  <si>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</si>
  <si>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</si>
  <si>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</si>
  <si>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</si>
  <si>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</si>
  <si>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</si>
  <si>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</si>
  <si>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</si>
  <si>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</si>
  <si>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</si>
  <si>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</si>
  <si>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</si>
  <si>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</si>
  <si>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</si>
  <si>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</si>
  <si>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</si>
  <si>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</si>
  <si>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</si>
  <si>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</si>
  <si>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</si>
  <si>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</si>
  <si>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</si>
  <si>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</si>
  <si>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</si>
  <si>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</si>
  <si>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</si>
  <si>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</si>
  <si>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</si>
  <si>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</si>
  <si>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</si>
  <si>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</si>
  <si>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</si>
  <si>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</si>
  <si>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</si>
  <si>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</si>
  <si>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</si>
  <si>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</si>
  <si>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</si>
  <si>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</si>
  <si>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</si>
  <si>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</si>
  <si>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</si>
  <si>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</si>
  <si>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</si>
  <si>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</si>
  <si>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</si>
  <si>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</si>
  <si>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</si>
  <si>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</si>
  <si>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</si>
  <si>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</si>
  <si>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</si>
  <si>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</si>
  <si>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</si>
  <si>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</si>
  <si>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</si>
  <si>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</si>
  <si>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</si>
  <si>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</si>
  <si>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</si>
  <si>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</si>
  <si>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</si>
  <si>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</si>
  <si>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</si>
  <si>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</si>
  <si>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</si>
  <si>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</si>
  <si>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</si>
  <si>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</si>
  <si>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</si>
  <si>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</si>
  <si>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</si>
  <si>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</si>
  <si>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</si>
  <si>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</si>
  <si>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</si>
  <si>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</si>
  <si>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</si>
  <si>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</si>
  <si>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</si>
  <si>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</si>
  <si>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</si>
  <si>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</si>
  <si>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</si>
  <si>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</si>
  <si>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</si>
  <si>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</si>
  <si>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</si>
  <si>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</si>
  <si>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</si>
  <si>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</si>
  <si>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</si>
  <si>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</si>
  <si>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</si>
  <si>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</si>
  <si>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</si>
  <si>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</si>
  <si>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</si>
  <si>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</si>
  <si>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</si>
  <si>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</si>
  <si>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</si>
  <si>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</si>
  <si>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</si>
  <si>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</si>
  <si>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</si>
  <si>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</si>
  <si>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</si>
  <si>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</si>
  <si>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</si>
  <si>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</si>
  <si>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</si>
  <si>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</si>
  <si>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</si>
  <si>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</si>
  <si>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</si>
  <si>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</si>
  <si>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</si>
  <si>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</si>
  <si>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</si>
  <si>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</si>
  <si>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</si>
  <si>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</si>
  <si>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</si>
  <si>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</si>
  <si>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</si>
  <si>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</si>
  <si>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</si>
  <si>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</si>
  <si>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</si>
  <si>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</si>
  <si>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</si>
  <si>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</si>
  <si>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</si>
  <si>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</si>
  <si>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</si>
  <si>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</si>
  <si>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</si>
  <si>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</si>
  <si>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</si>
  <si>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</si>
  <si>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</si>
  <si>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</si>
  <si>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</si>
  <si>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</si>
  <si>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</si>
  <si>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</si>
  <si>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</si>
  <si>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</si>
  <si>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</si>
  <si>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</si>
  <si>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</si>
  <si>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</si>
  <si>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</si>
  <si>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</si>
  <si>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</si>
  <si>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</si>
  <si>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</si>
  <si>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</si>
  <si>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</si>
  <si>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</si>
  <si>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</si>
  <si>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</si>
  <si>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</si>
  <si>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</si>
  <si>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</si>
  <si>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</si>
  <si>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</si>
  <si>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</si>
  <si>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</si>
  <si>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</si>
  <si>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</si>
  <si>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</si>
  <si>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</si>
  <si>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</si>
  <si>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</si>
  <si>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</si>
  <si>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</si>
  <si>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</si>
  <si>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</si>
  <si>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</si>
  <si>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</si>
  <si>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</si>
  <si>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</si>
  <si>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</si>
  <si>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</si>
  <si>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</si>
  <si>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</si>
  <si>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</si>
  <si>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</si>
  <si>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</si>
  <si>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</si>
  <si>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</si>
  <si>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</si>
  <si>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</si>
  <si>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</si>
  <si>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</si>
  <si>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</si>
  <si>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</si>
  <si>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</si>
  <si>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</si>
  <si>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</si>
  <si>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</si>
  <si>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</si>
  <si>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</si>
  <si>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</si>
  <si>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</si>
  <si>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</si>
  <si>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</si>
  <si>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</si>
  <si>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</si>
  <si>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</si>
  <si>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</si>
  <si>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</si>
  <si>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</si>
  <si>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</si>
  <si>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</si>
  <si>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</si>
  <si>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</si>
  <si>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</si>
  <si>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</si>
  <si>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</si>
  <si>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</si>
  <si>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</si>
  <si>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</si>
  <si>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</si>
  <si>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</si>
  <si>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</si>
  <si>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</si>
  <si>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</si>
  <si>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</si>
  <si>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</si>
  <si>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</si>
  <si>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</si>
  <si>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</si>
  <si>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</si>
  <si>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</si>
  <si>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</si>
  <si>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</si>
  <si>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</si>
  <si>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</si>
  <si>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</si>
  <si>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</si>
  <si>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</si>
  <si>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</si>
  <si>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</si>
  <si>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</si>
  <si>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</si>
  <si>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</si>
  <si>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</si>
  <si>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</si>
  <si>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</si>
  <si>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</si>
  <si>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</si>
  <si>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</si>
  <si>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</si>
  <si>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</si>
  <si>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</si>
  <si>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</si>
  <si>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</si>
  <si>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</si>
  <si>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</si>
  <si>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</si>
  <si>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</si>
  <si>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</si>
  <si>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</si>
  <si>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</si>
  <si>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</si>
  <si>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</si>
  <si>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</si>
  <si>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</si>
  <si>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</si>
  <si>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</si>
  <si>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</si>
  <si>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</si>
  <si>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</si>
  <si>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</si>
  <si>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</si>
  <si>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</si>
  <si>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</si>
  <si>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</si>
  <si>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</si>
  <si>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</si>
  <si>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</si>
  <si>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</si>
  <si>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</si>
  <si>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</si>
  <si>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</si>
  <si>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</si>
  <si>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</si>
  <si>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</si>
  <si>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</si>
  <si>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</si>
  <si>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</si>
  <si>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</si>
  <si>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</si>
  <si>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</si>
  <si>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</si>
  <si>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</si>
  <si>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</si>
  <si>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</si>
  <si>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</si>
  <si>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</si>
  <si>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</si>
  <si>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</si>
  <si>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</si>
  <si>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</si>
  <si>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</si>
  <si>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</si>
  <si>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</si>
  <si>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</si>
  <si>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</si>
  <si>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</si>
  <si>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</si>
  <si>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</si>
  <si>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</si>
  <si>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</si>
  <si>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</si>
  <si>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</si>
  <si>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</si>
  <si>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</si>
  <si>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</si>
  <si>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</si>
  <si>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</si>
  <si>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</si>
  <si>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</si>
  <si>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</si>
  <si>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</si>
  <si>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</si>
  <si>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</si>
  <si>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</si>
  <si>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</si>
  <si>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</si>
  <si>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</si>
  <si>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</si>
  <si>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</si>
  <si>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</si>
  <si>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</si>
  <si>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</si>
  <si>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</si>
  <si>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</si>
  <si>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</si>
  <si>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</si>
  <si>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</si>
  <si>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</si>
  <si>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</si>
  <si>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</si>
  <si>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</si>
  <si>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</si>
  <si>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</si>
  <si>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</si>
  <si>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</si>
  <si>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</si>
  <si>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</si>
  <si>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</si>
  <si>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</si>
  <si>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</si>
  <si>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</si>
  <si>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</si>
  <si>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</si>
  <si>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</si>
  <si>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</si>
  <si>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</si>
  <si>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</si>
  <si>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</si>
  <si>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</si>
  <si>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</si>
  <si>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</si>
  <si>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</si>
  <si>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</si>
  <si>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</si>
  <si>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</si>
  <si>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</si>
  <si>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</si>
  <si>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</si>
  <si>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</si>
  <si>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</si>
  <si>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</si>
  <si>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</si>
  <si>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</si>
  <si>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</si>
  <si>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</si>
  <si>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</si>
  <si>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</si>
  <si>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</si>
  <si>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</si>
  <si>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</si>
  <si>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</si>
  <si>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</si>
  <si>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</si>
  <si>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</si>
  <si>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</si>
  <si>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</si>
  <si>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</si>
  <si>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</si>
  <si>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</si>
  <si>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</si>
  <si>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</si>
  <si>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</si>
  <si>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</si>
  <si>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</si>
  <si>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</si>
  <si>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</si>
  <si>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</si>
  <si>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</si>
  <si>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</si>
  <si>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</si>
  <si>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</si>
  <si>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</si>
  <si>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</si>
  <si>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</si>
  <si>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</si>
  <si>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</si>
  <si>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</si>
  <si>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</si>
  <si>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</si>
  <si>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</si>
  <si>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</si>
  <si>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</si>
  <si>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</si>
  <si>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</si>
  <si>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</si>
  <si>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</si>
  <si>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</si>
  <si>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</si>
  <si>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</si>
  <si>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</si>
  <si>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</si>
  <si>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</si>
  <si>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</si>
  <si>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</si>
  <si>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</si>
  <si>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</si>
  <si>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</si>
  <si>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</si>
  <si>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</si>
  <si>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</si>
  <si>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</si>
  <si>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</si>
  <si>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</si>
  <si>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</si>
  <si>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</si>
  <si>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</si>
  <si>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</si>
  <si>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</si>
  <si>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</si>
  <si>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</si>
  <si>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</si>
  <si>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</si>
  <si>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</si>
  <si>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</si>
  <si>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</si>
  <si>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</si>
  <si>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</si>
  <si>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</si>
  <si>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</si>
  <si>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</si>
  <si>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</si>
  <si>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</si>
  <si>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</si>
  <si>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</si>
  <si>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</si>
  <si>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</si>
  <si>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</si>
  <si>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</si>
  <si>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</si>
  <si>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</si>
  <si>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</si>
  <si>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</si>
  <si>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</si>
  <si>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</si>
  <si>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</si>
  <si>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</si>
  <si>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</si>
  <si>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</si>
  <si>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</si>
  <si>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</si>
  <si>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</si>
  <si>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</si>
  <si>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</si>
  <si>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</si>
  <si>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</si>
  <si>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</si>
  <si>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</si>
  <si>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</si>
  <si>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</si>
  <si>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</si>
  <si>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</si>
  <si>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</si>
  <si>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</si>
  <si>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</si>
  <si>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</si>
  <si>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</si>
  <si>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</si>
  <si>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</si>
  <si>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</si>
  <si>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</si>
  <si>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</si>
  <si>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</si>
  <si>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</si>
  <si>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</si>
  <si>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</si>
  <si>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</si>
  <si>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</si>
  <si>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</si>
  <si>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</si>
  <si>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</si>
  <si>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</si>
  <si>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</si>
  <si>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</si>
  <si>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</si>
  <si>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</si>
  <si>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</si>
  <si>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</si>
  <si>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</si>
  <si>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</si>
  <si>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</si>
  <si>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</si>
  <si>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</si>
  <si>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</si>
  <si>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</si>
  <si>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</si>
  <si>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</si>
  <si>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</si>
  <si>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</si>
  <si>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</si>
  <si>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</si>
  <si>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</si>
  <si>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</si>
  <si>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</si>
  <si>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</si>
  <si>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</si>
  <si>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</si>
  <si>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</si>
  <si>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</si>
  <si>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</si>
  <si>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</si>
  <si>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</si>
  <si>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</si>
  <si>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</si>
  <si>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</si>
  <si>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</si>
  <si>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</si>
  <si>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</si>
  <si>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</si>
  <si>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</si>
  <si>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</si>
  <si>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</si>
  <si>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</si>
  <si>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</si>
  <si>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</si>
  <si>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</si>
  <si>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</si>
  <si>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</si>
  <si>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</si>
  <si>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</si>
  <si>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</si>
  <si>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</si>
  <si>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</si>
  <si>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</si>
  <si>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</si>
  <si>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</si>
  <si>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</si>
  <si>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</si>
  <si>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</si>
  <si>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</si>
  <si>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</si>
  <si>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</si>
  <si>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</si>
  <si>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</si>
  <si>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</si>
  <si>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</si>
  <si>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</si>
  <si>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</si>
  <si>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</si>
  <si>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</si>
  <si>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</si>
  <si>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</si>
  <si>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</si>
  <si>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</si>
  <si>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</si>
  <si>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</si>
  <si>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</si>
  <si>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</si>
  <si>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</si>
  <si>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</si>
  <si>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</si>
  <si>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</si>
  <si>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</si>
  <si>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</si>
  <si>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</si>
  <si>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</si>
  <si>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</si>
  <si>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</si>
  <si>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</si>
  <si>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</si>
  <si>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</si>
  <si>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</si>
  <si>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</si>
  <si>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</si>
  <si>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</si>
  <si>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</si>
  <si>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</si>
  <si>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</si>
  <si>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</si>
  <si>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</si>
  <si>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</si>
  <si>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</si>
  <si>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</si>
  <si>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</si>
  <si>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</si>
  <si>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</si>
  <si>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</si>
  <si>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</si>
  <si>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</si>
  <si>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</si>
  <si>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</si>
  <si>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</si>
  <si>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</si>
  <si>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</si>
  <si>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</si>
  <si>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</si>
  <si>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</si>
  <si>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</si>
  <si>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</si>
  <si>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</si>
  <si>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</si>
  <si>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</si>
  <si>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</si>
  <si>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</si>
  <si>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</si>
  <si>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</si>
  <si>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</si>
  <si>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</si>
  <si>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</si>
  <si>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</si>
  <si>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</si>
  <si>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</si>
  <si>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</si>
  <si>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</si>
  <si>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</si>
  <si>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</si>
  <si>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</si>
  <si>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</si>
  <si>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</si>
  <si>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</si>
  <si>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</si>
  <si>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</si>
  <si>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</si>
  <si>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</si>
  <si>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</si>
  <si>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</si>
  <si>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</si>
  <si>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</si>
  <si>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</si>
  <si>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</si>
  <si>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</si>
  <si>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</si>
  <si>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</si>
  <si>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</si>
  <si>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</si>
  <si>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</si>
  <si>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</si>
  <si>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</si>
  <si>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</si>
  <si>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</si>
  <si>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</si>
  <si>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</si>
  <si>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</si>
  <si>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</si>
  <si>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</si>
  <si>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</si>
  <si>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</si>
  <si>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</si>
  <si>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</si>
  <si>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</si>
  <si>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</si>
  <si>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</si>
  <si>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</si>
  <si>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</si>
  <si>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</si>
  <si>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</si>
  <si>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</si>
  <si>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</si>
  <si>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</si>
  <si>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</si>
  <si>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</si>
  <si>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</si>
  <si>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</si>
  <si>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</si>
  <si>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</si>
  <si>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</si>
  <si>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</si>
  <si>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</si>
  <si>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</si>
  <si>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</si>
  <si>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</si>
  <si>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</si>
  <si>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</si>
  <si>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</si>
  <si>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</si>
  <si>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</si>
  <si>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</si>
  <si>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</si>
  <si>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</si>
  <si>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</si>
  <si>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</si>
  <si>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</si>
  <si>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</si>
  <si>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</si>
  <si>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</si>
  <si>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</si>
  <si>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</si>
  <si>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</si>
  <si>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</si>
  <si>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</si>
  <si>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</si>
  <si>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</si>
  <si>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</si>
  <si>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</si>
  <si>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</si>
  <si>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</si>
  <si>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</si>
  <si>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</si>
  <si>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</si>
  <si>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</si>
  <si>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</si>
  <si>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</si>
  <si>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</si>
  <si>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</si>
  <si>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</si>
  <si>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</si>
  <si>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</si>
  <si>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</si>
  <si>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</si>
  <si>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</si>
  <si>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</si>
  <si>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</si>
  <si>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</si>
  <si>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</si>
  <si>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</si>
  <si>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</si>
  <si>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</si>
  <si>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</si>
  <si>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</si>
  <si>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</si>
  <si>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</si>
  <si>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</si>
  <si>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</si>
  <si>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</si>
  <si>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</si>
  <si>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</si>
  <si>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</si>
  <si>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</si>
  <si>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</si>
  <si>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</si>
  <si>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</si>
  <si>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</si>
  <si>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</si>
  <si>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</si>
  <si>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</si>
  <si>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</si>
  <si>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</si>
  <si>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</si>
  <si>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</si>
  <si>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</si>
  <si>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</si>
  <si>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</si>
  <si>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</si>
  <si>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</si>
  <si>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</si>
  <si>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</si>
  <si>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</si>
  <si>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</si>
  <si>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</si>
  <si>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</si>
  <si>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</si>
  <si>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</si>
  <si>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</si>
  <si>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</si>
  <si>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</si>
  <si>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</si>
  <si>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</si>
  <si>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</si>
  <si>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</si>
  <si>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</si>
  <si>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</si>
  <si>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</si>
  <si>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</si>
  <si>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</si>
  <si>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</si>
  <si>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</si>
  <si>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</si>
  <si>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</si>
  <si>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</si>
  <si>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</si>
  <si>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</si>
  <si>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</si>
  <si>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</si>
  <si>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</si>
  <si>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</si>
  <si>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</si>
  <si>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</si>
  <si>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</si>
  <si>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</si>
  <si>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</si>
  <si>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</si>
  <si>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</si>
  <si>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</si>
  <si>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</si>
  <si>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</si>
  <si>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</si>
  <si>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</si>
  <si>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</si>
  <si>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</si>
  <si>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</si>
  <si>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</si>
  <si>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</si>
  <si>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</si>
  <si>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</si>
  <si>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</si>
  <si>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</si>
  <si>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</si>
  <si>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</si>
  <si>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</si>
  <si>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</si>
  <si>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</si>
  <si>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</si>
  <si>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</si>
  <si>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</si>
  <si>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</si>
  <si>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</si>
  <si>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</si>
  <si>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</si>
  <si>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</si>
  <si>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</si>
  <si>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</si>
  <si>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</si>
  <si>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</si>
  <si>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</si>
  <si>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</si>
  <si>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</si>
  <si>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</si>
  <si>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</si>
  <si>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</si>
  <si>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</si>
  <si>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</si>
  <si>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</si>
  <si>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</si>
  <si>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</si>
  <si>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</si>
  <si>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</si>
  <si>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</si>
  <si>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</si>
  <si>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</si>
  <si>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</si>
  <si>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</si>
  <si>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</si>
  <si>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</si>
  <si>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</si>
  <si>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</si>
  <si>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</si>
  <si>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</si>
  <si>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</si>
  <si>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</si>
  <si>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</si>
  <si>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</si>
  <si>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</si>
  <si>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</si>
  <si>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</si>
  <si>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</si>
  <si>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</si>
  <si>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</si>
  <si>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</si>
  <si>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</si>
  <si>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</si>
  <si>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</si>
  <si>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</si>
  <si>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</si>
  <si>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</si>
  <si>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</si>
  <si>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</si>
  <si>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</si>
  <si>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</si>
  <si>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</si>
  <si>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</si>
  <si>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</si>
  <si>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</si>
  <si>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</si>
  <si>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</si>
  <si>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</si>
  <si>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</si>
  <si>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</si>
  <si>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</si>
  <si>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</si>
  <si>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</si>
  <si>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</si>
  <si>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</si>
  <si>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</si>
  <si>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</si>
  <si>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</si>
  <si>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</si>
  <si>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</si>
  <si>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</si>
  <si>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</si>
  <si>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</si>
  <si>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</si>
  <si>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</si>
  <si>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</si>
  <si>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</si>
  <si>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</si>
  <si>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</si>
  <si>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</si>
  <si>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</si>
  <si>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</si>
  <si>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</si>
  <si>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</si>
  <si>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</si>
  <si>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</si>
  <si>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</si>
  <si>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</si>
  <si>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</si>
  <si>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</si>
  <si>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</si>
  <si>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</si>
  <si>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</si>
  <si>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</si>
  <si>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</si>
  <si>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</si>
  <si>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</si>
  <si>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</si>
  <si>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</si>
  <si>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</si>
  <si>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</si>
  <si>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</si>
  <si>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</si>
  <si>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</si>
  <si>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</si>
  <si>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</si>
  <si>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</si>
  <si>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</si>
  <si>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</si>
  <si>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</si>
  <si>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</si>
  <si>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</si>
  <si>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</si>
  <si>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</si>
  <si>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</si>
  <si>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</si>
  <si>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</si>
  <si>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</si>
  <si>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</si>
  <si>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</si>
  <si>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</si>
  <si>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</si>
  <si>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</si>
  <si>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</si>
  <si>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</si>
  <si>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</si>
  <si>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</si>
  <si>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</si>
  <si>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</si>
  <si>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</si>
  <si>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</si>
  <si>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</si>
  <si>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</si>
  <si>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</si>
  <si>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</si>
  <si>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</si>
  <si>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</si>
  <si>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</si>
  <si>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</si>
  <si>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</si>
  <si>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</si>
  <si>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</si>
  <si>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</si>
  <si>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</si>
  <si>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</si>
  <si>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</si>
  <si>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</si>
  <si>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</si>
  <si>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</si>
  <si>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</si>
  <si>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</si>
  <si>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</si>
  <si>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</si>
  <si>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</si>
  <si>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</si>
  <si>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</si>
  <si>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</si>
  <si>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</si>
  <si>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</si>
  <si>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</si>
  <si>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</si>
  <si>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</si>
  <si>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</si>
  <si>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</si>
  <si>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</si>
  <si>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</si>
  <si>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</si>
  <si>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</si>
  <si>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</si>
  <si>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</si>
  <si>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</si>
  <si>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</si>
  <si>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</si>
  <si>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</si>
  <si>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</si>
  <si>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</si>
  <si>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</si>
  <si>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</si>
  <si>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</si>
  <si>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</si>
  <si>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</si>
  <si>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</si>
  <si>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</si>
  <si>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</si>
  <si>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</si>
  <si>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</si>
  <si>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</si>
  <si>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</si>
  <si>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</si>
  <si>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</si>
  <si>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</si>
  <si>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</si>
  <si>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</si>
  <si>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</si>
  <si>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</si>
  <si>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</si>
  <si>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</si>
  <si>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</si>
  <si>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</si>
  <si>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</si>
  <si>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</si>
  <si>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</si>
  <si>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</si>
  <si>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</si>
  <si>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</si>
  <si>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</si>
  <si>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</si>
  <si>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</si>
  <si>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</si>
  <si>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</si>
  <si>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</si>
  <si>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</si>
  <si>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</si>
  <si>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</si>
  <si>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</si>
  <si>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</si>
  <si>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</si>
  <si>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</si>
  <si>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</si>
  <si>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</si>
  <si>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</si>
  <si>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</si>
  <si>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</si>
  <si>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</si>
  <si>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</si>
  <si>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</si>
  <si>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</si>
  <si>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</si>
  <si>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</si>
  <si>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</si>
  <si>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</si>
  <si>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</si>
  <si>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</si>
  <si>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</si>
  <si>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</si>
  <si>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</si>
  <si>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</si>
  <si>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</si>
  <si>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</si>
  <si>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</si>
  <si>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</si>
  <si>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</si>
  <si>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</si>
  <si>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</si>
  <si>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</si>
  <si>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</si>
  <si>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</si>
  <si>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</si>
  <si>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</si>
  <si>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</si>
  <si>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</si>
  <si>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</si>
  <si>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</si>
  <si>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</si>
  <si>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</si>
  <si>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</si>
  <si>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</si>
  <si>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</si>
  <si>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</si>
  <si>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</si>
  <si>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</si>
  <si>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</si>
  <si>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</si>
  <si>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</si>
  <si>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</si>
  <si>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</si>
  <si>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</si>
  <si>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</si>
  <si>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</si>
  <si>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</si>
  <si>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</si>
  <si>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</si>
  <si>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</si>
  <si>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</si>
  <si>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</si>
  <si>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</si>
  <si>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</si>
  <si>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</si>
  <si>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</si>
  <si>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</si>
  <si>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</si>
  <si>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</si>
  <si>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</si>
  <si>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</si>
  <si>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</si>
  <si>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</si>
  <si>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</si>
  <si>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</si>
  <si>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</si>
  <si>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</si>
  <si>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</si>
  <si>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</si>
  <si>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</si>
  <si>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</si>
  <si>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</si>
  <si>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</si>
  <si>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</si>
  <si>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</si>
  <si>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</si>
  <si>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</si>
  <si>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</si>
  <si>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</si>
  <si>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</si>
  <si>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</si>
  <si>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</si>
  <si>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</si>
  <si>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</si>
  <si>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</si>
  <si>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</si>
  <si>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</si>
  <si>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</si>
  <si>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</si>
  <si>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</si>
  <si>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</si>
  <si>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</si>
  <si>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</si>
  <si>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</si>
  <si>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</si>
  <si>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</si>
  <si>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</si>
  <si>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</si>
  <si>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</si>
  <si>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</si>
  <si>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</si>
  <si>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</si>
  <si>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</si>
  <si>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</si>
  <si>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</si>
  <si>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</si>
  <si>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</si>
  <si>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</si>
  <si>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</si>
  <si>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</si>
  <si>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</si>
  <si>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</si>
  <si>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</si>
  <si>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</si>
  <si>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</si>
  <si>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</si>
  <si>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</si>
  <si>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</si>
  <si>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</si>
  <si>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</si>
  <si>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</si>
  <si>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</si>
  <si>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</si>
  <si>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</si>
  <si>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</si>
  <si>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</si>
  <si>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</si>
  <si>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</si>
  <si>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</si>
  <si>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</si>
  <si>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</si>
  <si>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</si>
  <si>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</si>
  <si>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</si>
  <si>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</si>
  <si>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</si>
  <si>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</si>
  <si>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</si>
  <si>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</si>
  <si>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</si>
  <si>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</si>
  <si>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</si>
  <si>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</si>
  <si>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</si>
  <si>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</si>
  <si>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</si>
  <si>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</si>
  <si>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</si>
  <si>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</si>
  <si>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</si>
  <si>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</si>
  <si>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</si>
  <si>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</si>
  <si>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</si>
  <si>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</si>
  <si>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</si>
  <si>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</si>
  <si>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</si>
  <si>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</si>
  <si>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</si>
  <si>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</si>
  <si>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</si>
  <si>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</si>
  <si>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</si>
  <si>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</si>
  <si>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</si>
  <si>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</si>
  <si>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</si>
  <si>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</si>
  <si>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</si>
  <si>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</si>
  <si>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</si>
  <si>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</si>
  <si>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</si>
  <si>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</si>
  <si>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</si>
  <si>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</si>
  <si>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</si>
  <si>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</si>
  <si>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</si>
  <si>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</si>
  <si>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</si>
  <si>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</si>
  <si>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</si>
  <si>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</si>
  <si>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</si>
  <si>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</si>
  <si>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</si>
  <si>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</si>
  <si>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</si>
  <si>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</si>
  <si>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</si>
  <si>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</si>
  <si>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</si>
  <si>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</si>
  <si>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</si>
  <si>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</si>
  <si>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</si>
  <si>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</si>
  <si>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</si>
  <si>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</si>
  <si>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</si>
  <si>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</si>
  <si>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</si>
  <si>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</si>
  <si>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</si>
  <si>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</si>
  <si>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</si>
  <si>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</si>
  <si>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</si>
  <si>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</si>
  <si>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</si>
  <si>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</si>
  <si>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</si>
  <si>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</si>
  <si>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</si>
  <si>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</si>
  <si>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</si>
  <si>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</si>
  <si>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</si>
  <si>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</si>
  <si>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</si>
  <si>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</si>
  <si>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</si>
  <si>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</si>
  <si>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</si>
  <si>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</si>
  <si>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</si>
  <si>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</si>
  <si>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</si>
  <si>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</si>
  <si>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</si>
  <si>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</si>
  <si>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</si>
  <si>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</si>
  <si>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</si>
  <si>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</si>
  <si>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</si>
  <si>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</si>
  <si>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</si>
  <si>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</si>
  <si>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</si>
  <si>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</si>
  <si>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</si>
  <si>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</si>
  <si>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</si>
  <si>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</si>
  <si>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</si>
  <si>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</si>
  <si>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</si>
  <si>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</si>
  <si>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</si>
  <si>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</si>
  <si>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</si>
  <si>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</si>
  <si>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</si>
  <si>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</si>
  <si>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</si>
  <si>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</si>
  <si>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</si>
  <si>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</si>
  <si>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</si>
  <si>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</si>
  <si>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</si>
  <si>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</si>
  <si>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</si>
  <si>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</si>
  <si>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</si>
  <si>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</si>
  <si>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</si>
  <si>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</si>
  <si>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</si>
  <si>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</si>
  <si>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</si>
  <si>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</si>
  <si>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</si>
  <si>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</si>
  <si>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</si>
  <si>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</si>
  <si>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</si>
  <si>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</si>
  <si>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</si>
  <si>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</si>
  <si>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</si>
  <si>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</si>
  <si>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</si>
  <si>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</si>
  <si>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</si>
  <si>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</si>
  <si>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</si>
  <si>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</si>
  <si>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</si>
  <si>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</si>
  <si>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</si>
  <si>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</si>
  <si>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</si>
  <si>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</si>
  <si>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</si>
  <si>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</si>
  <si>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</si>
  <si>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</si>
  <si>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</si>
  <si>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</si>
  <si>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</si>
  <si>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</si>
  <si>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</si>
  <si>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</si>
  <si>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</si>
  <si>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</si>
  <si>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</si>
  <si>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</si>
  <si>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</si>
  <si>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</si>
  <si>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</si>
  <si>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</si>
  <si>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</si>
  <si>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</si>
  <si>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</si>
  <si>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</si>
  <si>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</si>
  <si>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</si>
  <si>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</si>
  <si>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</si>
  <si>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</si>
  <si>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</si>
  <si>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</si>
  <si>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</si>
  <si>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</si>
  <si>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</si>
  <si>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</si>
  <si>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</si>
  <si>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</si>
  <si>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</si>
  <si>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</si>
  <si>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</si>
  <si>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</si>
  <si>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</si>
  <si>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</si>
  <si>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</si>
  <si>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</si>
  <si>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</si>
  <si>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</si>
  <si>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</si>
  <si>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</si>
  <si>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</si>
  <si>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</si>
  <si>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</si>
  <si>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</si>
  <si>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</si>
  <si>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</si>
  <si>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</si>
  <si>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</si>
  <si>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</si>
  <si>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</si>
  <si>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</si>
  <si>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</si>
  <si>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</si>
  <si>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</si>
  <si>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</si>
  <si>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</si>
  <si>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</si>
  <si>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</si>
  <si>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</si>
  <si>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</si>
  <si>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</si>
  <si>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</si>
  <si>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</si>
  <si>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</si>
  <si>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</si>
  <si>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</si>
  <si>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</si>
  <si>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</si>
  <si>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</si>
  <si>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</si>
  <si>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</si>
  <si>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</si>
  <si>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</si>
  <si>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</si>
  <si>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</si>
  <si>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</si>
  <si>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</si>
  <si>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</si>
  <si>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</si>
  <si>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</si>
  <si>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</si>
  <si>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</si>
  <si>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</si>
  <si>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</si>
  <si>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</si>
  <si>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</si>
  <si>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</si>
  <si>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</si>
  <si>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</si>
  <si>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</si>
  <si>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</si>
  <si>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</si>
  <si>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</si>
  <si>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</si>
  <si>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</si>
  <si>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</si>
  <si>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</si>
  <si>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</si>
  <si>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</si>
  <si>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</si>
  <si>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</si>
  <si>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</si>
  <si>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</si>
  <si>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</si>
  <si>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</si>
  <si>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</si>
  <si>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</si>
  <si>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</si>
  <si>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</si>
  <si>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</si>
  <si>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</si>
  <si>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</si>
  <si>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</si>
  <si>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</si>
  <si>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</si>
  <si>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</si>
  <si>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</si>
  <si>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</si>
  <si>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</si>
  <si>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</si>
  <si>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</si>
  <si>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</si>
  <si>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</si>
  <si>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</si>
  <si>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</si>
  <si>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</si>
  <si>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</si>
  <si>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</si>
  <si>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</si>
  <si>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</si>
  <si>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</si>
  <si>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</si>
  <si>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</si>
  <si>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</si>
  <si>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</si>
  <si>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</si>
  <si>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</si>
  <si>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</si>
  <si>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</si>
  <si>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</si>
  <si>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</si>
  <si>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</si>
  <si>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</si>
  <si>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</si>
  <si>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</si>
  <si>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</si>
  <si>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</si>
  <si>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</si>
  <si>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</si>
  <si>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</si>
  <si>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</si>
  <si>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</si>
  <si>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</si>
  <si>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</si>
  <si>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</si>
  <si>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</si>
  <si>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</si>
  <si>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</si>
  <si>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</si>
  <si>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</si>
  <si>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</si>
  <si>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</si>
  <si>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</si>
  <si>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</si>
  <si>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</si>
  <si>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</si>
  <si>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</si>
  <si>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</si>
  <si>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</si>
  <si>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</si>
  <si>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</si>
  <si>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</si>
  <si>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</si>
  <si>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</si>
  <si>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</si>
  <si>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</si>
  <si>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</si>
  <si>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</si>
  <si>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</si>
  <si>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</si>
  <si>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</si>
  <si>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</si>
  <si>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</si>
  <si>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</si>
  <si>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</si>
  <si>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</si>
  <si>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</si>
  <si>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</si>
  <si>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</si>
  <si>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</si>
  <si>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</si>
  <si>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</si>
  <si>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</si>
  <si>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</si>
  <si>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</si>
  <si>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</si>
  <si>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</si>
  <si>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</si>
  <si>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</si>
  <si>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</si>
  <si>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</si>
  <si>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</si>
  <si>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</si>
  <si>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</si>
  <si>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</si>
  <si>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</si>
  <si>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</si>
  <si>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</si>
  <si>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</si>
  <si>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</si>
  <si>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</si>
  <si>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</si>
  <si>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</si>
  <si>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</si>
  <si>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</si>
  <si>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</si>
  <si>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</si>
  <si>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</si>
  <si>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</si>
  <si>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</si>
  <si>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</si>
  <si>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</si>
  <si>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</si>
  <si>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</si>
  <si>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</si>
  <si>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</si>
  <si>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</si>
  <si>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</si>
  <si>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</si>
  <si>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</si>
  <si>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</si>
  <si>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</si>
  <si>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</si>
  <si>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</si>
  <si>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</si>
  <si>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</si>
  <si>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</si>
  <si>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</si>
  <si>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</si>
  <si>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</si>
  <si>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</si>
  <si>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</si>
  <si>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</si>
  <si>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</si>
  <si>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</si>
  <si>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</si>
  <si>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</si>
  <si>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</si>
  <si>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</si>
  <si>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</si>
  <si>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</si>
  <si>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</si>
  <si>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</si>
  <si>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</si>
  <si>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</si>
  <si>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</si>
  <si>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</si>
  <si>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</si>
  <si>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</si>
  <si>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</si>
  <si>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</si>
  <si>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</si>
  <si>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</si>
  <si>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</si>
  <si>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</si>
  <si>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</si>
  <si>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</si>
  <si>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</si>
  <si>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</si>
  <si>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</si>
  <si>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</si>
  <si>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</si>
  <si>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</si>
  <si>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</si>
  <si>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</si>
  <si>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</si>
  <si>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</si>
  <si>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</si>
  <si>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</si>
  <si>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</si>
  <si>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</si>
  <si>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</si>
  <si>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</si>
  <si>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</si>
  <si>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</si>
  <si>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</si>
  <si>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</si>
  <si>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</si>
  <si>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</si>
  <si>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</si>
  <si>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</si>
  <si>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</si>
  <si>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</si>
  <si>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</si>
  <si>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</si>
  <si>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</si>
  <si>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</si>
  <si>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</si>
  <si>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</si>
  <si>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</si>
  <si>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</si>
  <si>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</si>
  <si>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</si>
  <si>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</si>
  <si>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</si>
  <si>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</si>
  <si>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</si>
  <si>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</si>
  <si>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</si>
  <si>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</si>
  <si>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</si>
  <si>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</si>
  <si>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</si>
  <si>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</si>
  <si>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</si>
  <si>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</si>
  <si>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</si>
  <si>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</si>
  <si>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</si>
  <si>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</si>
  <si>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</si>
  <si>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</si>
  <si>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</si>
  <si>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</si>
  <si>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</si>
  <si>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</si>
  <si>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</si>
  <si>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</si>
  <si>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</si>
  <si>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</si>
  <si>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</si>
  <si>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</si>
  <si>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</si>
  <si>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</si>
  <si>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</si>
  <si>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</si>
  <si>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</si>
  <si>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</si>
  <si>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</si>
  <si>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</si>
  <si>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</si>
  <si>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</si>
  <si>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</si>
  <si>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</si>
  <si>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</si>
  <si>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</si>
  <si>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</si>
  <si>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</si>
  <si>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</si>
  <si>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</si>
  <si>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</si>
  <si>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</si>
  <si>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</si>
  <si>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</si>
  <si>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</si>
  <si>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</si>
  <si>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</si>
  <si>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</si>
  <si>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</si>
  <si>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</si>
  <si>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</si>
  <si>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</si>
  <si>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</si>
  <si>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</si>
  <si>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</si>
  <si>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</si>
  <si>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</si>
  <si>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</si>
  <si>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</si>
  <si>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</si>
  <si>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</si>
  <si>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</si>
  <si>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</si>
  <si>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</si>
  <si>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</si>
  <si>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</si>
  <si>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</si>
  <si>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</si>
  <si>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</si>
  <si>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</si>
  <si>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</si>
  <si>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</si>
  <si>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</si>
  <si>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</si>
  <si>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</si>
  <si>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</si>
  <si>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</si>
  <si>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</si>
  <si>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</si>
  <si>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</si>
  <si>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</si>
  <si>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</si>
  <si>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</si>
  <si>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</si>
  <si>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</si>
  <si>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</si>
  <si>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</si>
  <si>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</si>
  <si>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</si>
  <si>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</si>
  <si>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</si>
  <si>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</si>
  <si>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</si>
  <si>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</si>
  <si>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</si>
  <si>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</si>
  <si>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</si>
  <si>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</si>
  <si>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</si>
  <si>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</si>
  <si>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</si>
  <si>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</si>
  <si>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</si>
  <si>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</si>
  <si>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</si>
  <si>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</si>
  <si>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</si>
  <si>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</si>
  <si>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</si>
  <si>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</si>
  <si>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</si>
  <si>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</si>
  <si>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</si>
  <si>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</si>
  <si>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</si>
  <si>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</si>
  <si>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</si>
  <si>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</si>
  <si>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</si>
  <si>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</si>
  <si>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</si>
  <si>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</si>
  <si>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</si>
  <si>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</si>
  <si>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</si>
  <si>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</si>
  <si>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</si>
  <si>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</si>
  <si>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</si>
  <si>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</si>
  <si>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</si>
  <si>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</si>
  <si>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</si>
  <si>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</si>
  <si>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</si>
  <si>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</si>
  <si>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</si>
  <si>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</si>
  <si>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</si>
  <si>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</si>
  <si>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</si>
  <si>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</si>
  <si>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</si>
  <si>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</si>
  <si>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</si>
  <si>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</si>
  <si>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</si>
  <si>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</si>
  <si>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</si>
  <si>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</si>
  <si>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</si>
  <si>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</si>
  <si>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</si>
  <si>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</si>
  <si>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</si>
  <si>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</si>
  <si>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</si>
  <si>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</si>
  <si>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</si>
  <si>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</si>
  <si>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</si>
  <si>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</si>
  <si>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</si>
  <si>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</si>
  <si>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</si>
  <si>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</si>
  <si>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</si>
  <si>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</si>
  <si>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</si>
  <si>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</si>
  <si>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</si>
  <si>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</si>
  <si>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</si>
  <si>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</si>
  <si>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</si>
  <si>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</si>
  <si>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</si>
  <si>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</si>
  <si>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</si>
  <si>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</si>
  <si>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</si>
  <si>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</si>
  <si>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</si>
  <si>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</si>
  <si>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</si>
  <si>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</si>
  <si>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</si>
  <si>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</si>
  <si>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</si>
  <si>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</si>
  <si>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</si>
  <si>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</si>
  <si>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</si>
  <si>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</si>
  <si>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</si>
  <si>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</si>
  <si>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</si>
  <si>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</si>
  <si>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</si>
  <si>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</si>
  <si>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</si>
  <si>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</si>
  <si>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</si>
  <si>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</si>
  <si>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</si>
  <si>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</si>
  <si>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</si>
  <si>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</si>
  <si>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</si>
  <si>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</si>
  <si>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</si>
  <si>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</si>
  <si>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</si>
  <si>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</si>
  <si>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</si>
  <si>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</si>
  <si>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</si>
  <si>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</si>
  <si>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</si>
  <si>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</si>
  <si>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</si>
  <si>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</si>
  <si>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</si>
  <si>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</si>
  <si>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</si>
  <si>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</si>
  <si>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</si>
  <si>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</si>
  <si>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</si>
  <si>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</si>
  <si>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</si>
  <si>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</si>
  <si>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</si>
  <si>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</si>
  <si>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</si>
  <si>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</si>
  <si>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</si>
  <si>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</si>
  <si>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</si>
  <si>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</si>
  <si>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</si>
  <si>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</si>
  <si>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</si>
  <si>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</si>
  <si>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</si>
  <si>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</si>
  <si>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</si>
  <si>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</si>
  <si>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</si>
  <si>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</si>
  <si>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</si>
  <si>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</si>
  <si>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</si>
  <si>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</si>
  <si>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</si>
  <si>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</si>
  <si>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</si>
  <si>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</si>
  <si>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</si>
  <si>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</si>
  <si>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</si>
  <si>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</si>
  <si>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</si>
  <si>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</si>
  <si>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</si>
  <si>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</si>
  <si>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</si>
  <si>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</si>
  <si>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</si>
  <si>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</si>
  <si>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</si>
  <si>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</si>
  <si>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</si>
  <si>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</si>
  <si>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</si>
  <si>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</si>
  <si>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</si>
  <si>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</si>
  <si>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</si>
  <si>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</si>
  <si>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</si>
  <si>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</si>
  <si>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</si>
  <si>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</si>
  <si>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</si>
  <si>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</si>
  <si>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</si>
  <si>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</si>
  <si>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</si>
  <si>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</si>
  <si>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</si>
  <si>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</si>
  <si>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</si>
  <si>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</si>
  <si>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</si>
  <si>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</si>
  <si>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</si>
  <si>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</si>
  <si>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</si>
  <si>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</si>
  <si>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</si>
  <si>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</si>
  <si>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</si>
  <si>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</si>
  <si>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</si>
  <si>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</si>
  <si>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</si>
  <si>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</si>
  <si>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</si>
  <si>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</si>
  <si>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</si>
  <si>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</si>
  <si>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</si>
  <si>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</si>
  <si>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</si>
  <si>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</si>
  <si>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</si>
  <si>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</si>
  <si>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</si>
  <si>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</si>
  <si>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</si>
  <si>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</si>
  <si>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</si>
  <si>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</si>
  <si>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</si>
  <si>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</si>
  <si>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</si>
  <si>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</si>
  <si>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</si>
  <si>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</si>
  <si>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</si>
  <si>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</si>
  <si>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</si>
  <si>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</si>
  <si>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</si>
  <si>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</si>
  <si>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</si>
  <si>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</si>
  <si>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</si>
  <si>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</si>
  <si>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</si>
  <si>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</si>
  <si>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</si>
  <si>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</si>
  <si>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</si>
  <si>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</si>
  <si>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</si>
  <si>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</si>
  <si>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</si>
  <si>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</si>
  <si>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</si>
  <si>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</si>
  <si>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</si>
  <si>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</si>
  <si>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</si>
  <si>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</si>
  <si>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</si>
  <si>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</si>
  <si>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</si>
  <si>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</si>
  <si>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</si>
  <si>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</si>
  <si>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</si>
  <si>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</si>
  <si>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</si>
  <si>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</si>
  <si>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</si>
  <si>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</si>
  <si>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</si>
  <si>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</si>
  <si>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</si>
  <si>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</si>
  <si>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</si>
  <si>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</si>
  <si>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</si>
  <si>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</si>
  <si>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</si>
  <si>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</si>
  <si>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</si>
  <si>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</si>
  <si>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</si>
  <si>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</si>
  <si>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</si>
  <si>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</si>
  <si>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</si>
  <si>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</si>
  <si>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</si>
  <si>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</si>
  <si>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</si>
  <si>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</si>
  <si>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</si>
  <si>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</si>
  <si>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</si>
  <si>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</si>
  <si>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</si>
  <si>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</si>
  <si>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</si>
  <si>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</si>
  <si>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</si>
  <si>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</si>
  <si>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</si>
  <si>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</si>
  <si>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</si>
  <si>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</si>
  <si>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</si>
  <si>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</si>
  <si>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</si>
  <si>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</si>
  <si>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</si>
  <si>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</si>
  <si>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</si>
  <si>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</si>
  <si>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</si>
  <si>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</si>
  <si>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</si>
  <si>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</si>
  <si>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</si>
  <si>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</si>
  <si>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</si>
  <si>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</si>
  <si>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</si>
  <si>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</si>
  <si>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</si>
  <si>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</si>
  <si>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</si>
  <si>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</si>
  <si>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</si>
  <si>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</si>
  <si>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</si>
  <si>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</si>
  <si>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</si>
  <si>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</si>
  <si>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</si>
  <si>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</si>
  <si>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</si>
  <si>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</si>
  <si>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</si>
  <si>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</si>
  <si>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</si>
  <si>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</si>
  <si>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</si>
  <si>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</si>
  <si>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</si>
  <si>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</si>
  <si>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</si>
  <si>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</si>
  <si>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</si>
  <si>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</si>
  <si>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</si>
  <si>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</si>
  <si>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</si>
  <si>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</si>
  <si>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</si>
  <si>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</si>
  <si>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</si>
  <si>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</si>
  <si>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</si>
  <si>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</si>
  <si>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</si>
  <si>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</si>
  <si>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</si>
  <si>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</si>
  <si>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</si>
  <si>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</si>
  <si>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</si>
  <si>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</si>
  <si>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</si>
  <si>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</si>
  <si>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</si>
  <si>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</si>
  <si>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</si>
  <si>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</si>
  <si>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</si>
  <si>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</si>
  <si>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</si>
  <si>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</si>
  <si>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</si>
  <si>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</si>
  <si>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</si>
  <si>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</si>
  <si>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</si>
  <si>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</si>
  <si>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</si>
  <si>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</si>
  <si>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</si>
  <si>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</si>
  <si>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</si>
  <si>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</si>
  <si>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</si>
  <si>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</si>
  <si>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</si>
  <si>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</si>
  <si>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</si>
  <si>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</si>
  <si>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</si>
  <si>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</si>
  <si>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</si>
  <si>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</si>
  <si>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</si>
  <si>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</si>
  <si>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</si>
  <si>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</si>
  <si>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</si>
  <si>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</si>
  <si>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</si>
  <si>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</si>
  <si>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</si>
  <si>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</si>
  <si>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</si>
  <si>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</si>
  <si>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</si>
  <si>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</si>
  <si>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</si>
  <si>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</si>
  <si>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</si>
  <si>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</si>
  <si>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</si>
  <si>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</si>
  <si>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</si>
  <si>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</si>
  <si>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</si>
  <si>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</si>
  <si>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</si>
  <si>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</si>
  <si>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</si>
  <si>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</si>
  <si>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</si>
  <si>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</si>
  <si>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</si>
  <si>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</si>
  <si>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</si>
  <si>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</si>
  <si>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</si>
  <si>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</si>
  <si>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</si>
  <si>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</si>
  <si>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</si>
  <si>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</si>
  <si>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</si>
  <si>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</si>
  <si>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</si>
  <si>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</si>
  <si>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</si>
  <si>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</si>
  <si>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</si>
  <si>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</si>
  <si>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</si>
  <si>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</si>
  <si>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</si>
  <si>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</si>
  <si>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</si>
  <si>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</si>
  <si>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</si>
  <si>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</si>
  <si>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</si>
  <si>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</si>
  <si>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</si>
  <si>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</si>
  <si>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</si>
  <si>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</si>
  <si>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</si>
  <si>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</si>
  <si>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</si>
  <si>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</si>
  <si>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</si>
  <si>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</si>
  <si>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</si>
  <si>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</si>
  <si>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</si>
  <si>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</si>
  <si>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</si>
  <si>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</si>
  <si>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</si>
  <si>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</si>
  <si>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</si>
  <si>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</si>
  <si>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</si>
  <si>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</si>
  <si>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</si>
  <si>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</si>
  <si>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</si>
  <si>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</si>
  <si>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</si>
  <si>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</si>
  <si>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</si>
  <si>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</si>
  <si>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</si>
  <si>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</si>
  <si>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</si>
  <si>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</si>
  <si>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</si>
  <si>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</si>
  <si>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</si>
  <si>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</si>
  <si>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</si>
  <si>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</si>
  <si>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</si>
  <si>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</si>
  <si>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</si>
  <si>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</si>
  <si>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</si>
  <si>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</si>
  <si>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</si>
  <si>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</si>
  <si>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</si>
  <si>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</si>
  <si>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</si>
  <si>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</si>
  <si>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</si>
  <si>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</si>
  <si>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</si>
  <si>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</si>
  <si>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</si>
  <si>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</si>
  <si>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</si>
  <si>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</si>
  <si>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</si>
  <si>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</si>
  <si>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</si>
  <si>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</si>
  <si>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</si>
  <si>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</si>
  <si>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</si>
  <si>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</si>
  <si>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</si>
  <si>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</si>
  <si>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</si>
  <si>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</si>
  <si>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</si>
  <si>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</si>
  <si>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</si>
  <si>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</si>
  <si>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</si>
  <si>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</si>
  <si>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</si>
  <si>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</si>
  <si>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</si>
  <si>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</si>
  <si>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</si>
  <si>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</si>
  <si>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</si>
  <si>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</si>
  <si>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</si>
  <si>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</si>
  <si>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</si>
  <si>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</si>
  <si>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</si>
  <si>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</si>
  <si>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</si>
  <si>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</si>
  <si>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</si>
  <si>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</si>
  <si>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</si>
  <si>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</si>
  <si>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</si>
  <si>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</si>
  <si>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</si>
  <si>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</si>
  <si>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</si>
  <si>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</si>
  <si>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</si>
  <si>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</si>
  <si>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</si>
  <si>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</si>
  <si>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</si>
  <si>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</si>
  <si>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</si>
  <si>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</si>
  <si>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</si>
  <si>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</si>
  <si>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</si>
  <si>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</si>
  <si>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</si>
  <si>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</si>
  <si>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</si>
  <si>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</si>
  <si>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</si>
  <si>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</si>
  <si>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</si>
  <si>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</si>
  <si>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</si>
  <si>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</si>
  <si>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</si>
  <si>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</si>
  <si>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</si>
  <si>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</si>
  <si>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</si>
  <si>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</si>
  <si>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</si>
  <si>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</si>
  <si>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</si>
  <si>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</si>
  <si>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</si>
  <si>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</si>
  <si>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</si>
  <si>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</si>
  <si>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</si>
  <si>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</si>
  <si>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</si>
  <si>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</si>
  <si>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</si>
  <si>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</si>
  <si>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</si>
  <si>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</si>
  <si>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</si>
  <si>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</si>
  <si>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</si>
  <si>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</si>
  <si>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</si>
  <si>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</si>
  <si>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</si>
  <si>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</si>
  <si>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</si>
  <si>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</si>
  <si>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</si>
  <si>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</si>
  <si>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</si>
  <si>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</si>
  <si>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</si>
  <si>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</si>
  <si>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</si>
  <si>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</si>
  <si>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</si>
  <si>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</si>
  <si>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</si>
  <si>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</si>
  <si>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</si>
  <si>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</si>
  <si>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</si>
  <si>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</si>
  <si>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</si>
  <si>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</si>
  <si>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</si>
  <si>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</si>
  <si>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</si>
  <si>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</si>
  <si>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</si>
  <si>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</si>
  <si>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</si>
  <si>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</si>
  <si>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</si>
  <si>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</si>
  <si>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</si>
  <si>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</si>
  <si>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</si>
  <si>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</si>
  <si>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</si>
  <si>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</si>
  <si>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</si>
  <si>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</si>
  <si>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</si>
  <si>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</si>
  <si>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</si>
  <si>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</si>
  <si>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</si>
  <si>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</si>
  <si>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</si>
  <si>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</si>
  <si>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</si>
  <si>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</si>
  <si>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</si>
  <si>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</si>
  <si>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</si>
  <si>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</si>
  <si>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</si>
  <si>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</si>
  <si>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</si>
  <si>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</si>
  <si>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</si>
  <si>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</si>
  <si>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</si>
  <si>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</si>
  <si>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</si>
  <si>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</si>
  <si>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</si>
  <si>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</si>
  <si>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</si>
  <si>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</si>
  <si>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</si>
  <si>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</si>
  <si>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</si>
  <si>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</si>
  <si>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</si>
  <si>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</si>
  <si>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</si>
  <si>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</si>
  <si>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</si>
  <si>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</si>
  <si>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</si>
  <si>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</si>
  <si>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</si>
  <si>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</si>
  <si>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</si>
  <si>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</si>
  <si>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</si>
  <si>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</si>
  <si>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</si>
  <si>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</si>
  <si>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</si>
  <si>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</si>
  <si>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</si>
  <si>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</si>
  <si>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</si>
  <si>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</si>
  <si>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</si>
  <si>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</si>
  <si>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</si>
  <si>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</si>
  <si>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</si>
  <si>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</si>
  <si>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</si>
  <si>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</si>
  <si>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</si>
  <si>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</si>
  <si>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</si>
  <si>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</si>
  <si>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</si>
  <si>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</si>
  <si>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</si>
  <si>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</si>
  <si>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</si>
  <si>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</si>
  <si>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</si>
  <si>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</si>
  <si>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</si>
  <si>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</si>
  <si>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</si>
  <si>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</si>
  <si>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</si>
  <si>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</si>
  <si>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</si>
  <si>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</si>
  <si>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</si>
  <si>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</si>
  <si>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</si>
  <si>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</si>
  <si>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</si>
  <si>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</si>
  <si>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</si>
  <si>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</si>
  <si>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</si>
  <si>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</si>
  <si>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</si>
  <si>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</si>
  <si>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</si>
  <si>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</si>
  <si>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</si>
  <si>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</si>
  <si>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</si>
  <si>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</si>
  <si>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</si>
  <si>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</si>
  <si>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</si>
  <si>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</si>
  <si>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</si>
  <si>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</si>
  <si>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</si>
  <si>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</si>
  <si>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</si>
  <si>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</si>
  <si>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</si>
  <si>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</si>
  <si>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</si>
  <si>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</si>
  <si>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</si>
  <si>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</si>
  <si>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</si>
  <si>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</si>
  <si>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</si>
  <si>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</si>
  <si>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</si>
  <si>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</si>
  <si>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</si>
  <si>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</si>
  <si>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</si>
  <si>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</si>
  <si>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</si>
  <si>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</si>
  <si>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</si>
  <si>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</si>
  <si>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</si>
  <si>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</si>
  <si>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</si>
  <si>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</si>
  <si>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</si>
  <si>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</si>
  <si>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</si>
  <si>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</si>
  <si>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</si>
  <si>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</si>
  <si>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</si>
  <si>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</si>
  <si>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</si>
  <si>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</si>
  <si>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</si>
  <si>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</si>
  <si>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</si>
  <si>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</si>
  <si>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</si>
  <si>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</si>
  <si>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</si>
  <si>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</si>
  <si>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</si>
  <si>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</si>
  <si>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</si>
  <si>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</si>
  <si>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</si>
  <si>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</si>
  <si>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</si>
  <si>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</si>
  <si>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</si>
  <si>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</si>
  <si>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</si>
  <si>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</si>
  <si>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</si>
  <si>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</si>
  <si>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</si>
  <si>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</si>
  <si>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</si>
  <si>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</si>
  <si>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</si>
  <si>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</si>
  <si>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</si>
  <si>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</si>
  <si>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</si>
  <si>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</si>
  <si>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</si>
  <si>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</si>
  <si>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</si>
  <si>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</si>
  <si>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</si>
  <si>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</si>
  <si>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</si>
  <si>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</si>
  <si>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</si>
  <si>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</si>
  <si>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</si>
  <si>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</si>
  <si>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</si>
  <si>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</si>
  <si>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</si>
  <si>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</si>
  <si>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</si>
  <si>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</si>
  <si>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</si>
  <si>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</si>
  <si>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</si>
  <si>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</si>
  <si>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</si>
  <si>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</si>
  <si>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</si>
  <si>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</si>
  <si>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</si>
  <si>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</si>
  <si>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</si>
  <si>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</si>
  <si>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</si>
  <si>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</si>
  <si>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</si>
  <si>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</si>
  <si>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</si>
  <si>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</si>
  <si>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</si>
  <si>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</si>
  <si>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</si>
  <si>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</si>
  <si>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</si>
  <si>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</si>
  <si>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</si>
  <si>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</si>
  <si>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</si>
  <si>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</si>
  <si>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</si>
  <si>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</si>
  <si>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</si>
  <si>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</si>
  <si>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</si>
  <si>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</si>
  <si>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</si>
  <si>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</si>
  <si>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</si>
  <si>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</si>
  <si>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</si>
  <si>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</si>
  <si>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</si>
  <si>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</si>
  <si>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</si>
  <si>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</si>
  <si>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</si>
  <si>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</si>
  <si>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</si>
  <si>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</si>
  <si>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</si>
  <si>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</si>
  <si>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</si>
  <si>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</si>
  <si>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</si>
  <si>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</si>
  <si>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</si>
  <si>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</si>
  <si>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</si>
  <si>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</si>
  <si>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</si>
  <si>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</si>
  <si>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</si>
  <si>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</si>
  <si>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</si>
  <si>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</si>
  <si>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</si>
  <si>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</si>
  <si>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</si>
  <si>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</si>
  <si>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</si>
  <si>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</si>
  <si>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</si>
  <si>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</si>
  <si>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</si>
  <si>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</si>
  <si>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</si>
  <si>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</si>
  <si>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</si>
  <si>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</si>
  <si>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</si>
  <si>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</si>
  <si>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</si>
  <si>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</si>
  <si>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</si>
  <si>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</si>
  <si>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</si>
  <si>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</si>
  <si>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</si>
  <si>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</si>
  <si>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</si>
  <si>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</si>
  <si>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</si>
  <si>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</si>
  <si>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</si>
  <si>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</si>
  <si>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</si>
  <si>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</si>
  <si>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</si>
  <si>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</si>
  <si>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</si>
  <si>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</si>
  <si>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</si>
  <si>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</si>
  <si>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</si>
  <si>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</si>
  <si>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</si>
  <si>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</si>
  <si>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</si>
  <si>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</si>
  <si>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</si>
  <si>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</si>
  <si>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</si>
  <si>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</si>
  <si>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</si>
  <si>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</si>
  <si>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</si>
  <si>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</si>
  <si>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</si>
  <si>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</si>
  <si>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</si>
  <si>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</si>
  <si>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</si>
  <si>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</si>
  <si>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</si>
  <si>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</si>
  <si>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</si>
  <si>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</si>
  <si>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</si>
  <si>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</si>
  <si>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</si>
  <si>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</si>
  <si>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</si>
  <si>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</si>
  <si>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</si>
  <si>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</si>
  <si>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</si>
  <si>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</si>
  <si>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</si>
  <si>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</si>
  <si>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</si>
  <si>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</si>
  <si>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</si>
  <si>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</si>
  <si>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</si>
  <si>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</si>
  <si>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</si>
  <si>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</si>
  <si>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</si>
  <si>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</si>
  <si>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</si>
  <si>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</si>
  <si>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</si>
  <si>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</si>
  <si>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</si>
  <si>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</si>
  <si>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</si>
  <si>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</si>
  <si>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</si>
  <si>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</si>
  <si>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</si>
  <si>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</si>
  <si>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</si>
  <si>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</si>
  <si>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</si>
  <si>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</si>
  <si>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</si>
  <si>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</si>
  <si>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</si>
  <si>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</si>
  <si>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</si>
  <si>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</si>
  <si>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</si>
  <si>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</si>
  <si>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</si>
  <si>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</si>
  <si>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</si>
  <si>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</si>
  <si>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</si>
  <si>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</si>
  <si>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</si>
  <si>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</si>
  <si>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</si>
  <si>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</si>
  <si>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</si>
  <si>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</si>
  <si>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</si>
  <si>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</si>
  <si>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</si>
  <si>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</si>
  <si>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</si>
  <si>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</si>
  <si>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</si>
  <si>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</si>
  <si>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</si>
  <si>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</si>
  <si>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</si>
  <si>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</si>
  <si>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</si>
  <si>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</si>
  <si>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</si>
  <si>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</si>
  <si>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</si>
  <si>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</si>
  <si>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</si>
  <si>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</si>
  <si>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</si>
  <si>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</si>
  <si>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</si>
  <si>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</si>
  <si>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</si>
  <si>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</si>
  <si>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</si>
  <si>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</si>
  <si>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</si>
  <si>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</si>
  <si>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</si>
  <si>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</si>
  <si>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</si>
  <si>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</si>
  <si>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</si>
  <si>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</si>
  <si>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</si>
  <si>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</si>
  <si>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</si>
  <si>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</si>
  <si>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</si>
  <si>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</si>
  <si>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</si>
  <si>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</si>
  <si>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</si>
  <si>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</si>
  <si>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</si>
  <si>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</si>
  <si>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</si>
  <si>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</si>
  <si>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</si>
  <si>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</si>
  <si>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</si>
  <si>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</si>
  <si>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</si>
  <si>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</si>
  <si>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</si>
  <si>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</si>
  <si>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</si>
  <si>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</si>
  <si>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</si>
  <si>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</si>
  <si>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</si>
  <si>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</si>
  <si>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</si>
  <si>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</si>
  <si>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</si>
  <si>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</si>
  <si>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</si>
  <si>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</si>
  <si>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</si>
  <si>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</si>
  <si>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</si>
  <si>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</si>
  <si>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</si>
  <si>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</si>
  <si>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</si>
  <si>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</si>
  <si>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</si>
  <si>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</si>
  <si>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</si>
  <si>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</si>
  <si>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</si>
  <si>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</si>
  <si>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</si>
  <si>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</si>
  <si>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</si>
  <si>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</si>
  <si>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</si>
  <si>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</si>
  <si>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</si>
  <si>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</si>
  <si>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</si>
  <si>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</si>
  <si>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</si>
  <si>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</si>
  <si>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</si>
  <si>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</si>
  <si>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</si>
  <si>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</si>
  <si>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</si>
  <si>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</si>
  <si>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</si>
  <si>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</si>
  <si>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</si>
  <si>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</si>
  <si>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</si>
  <si>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</si>
  <si>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</si>
  <si>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</si>
  <si>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</si>
  <si>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</si>
  <si>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</si>
  <si>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</si>
  <si>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</si>
  <si>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</si>
  <si>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</si>
  <si>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</si>
  <si>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</si>
  <si>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</si>
  <si>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</si>
  <si>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</si>
  <si>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</si>
  <si>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</si>
  <si>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</si>
  <si>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</si>
  <si>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</si>
  <si>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</si>
  <si>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</si>
  <si>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</si>
  <si>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</si>
  <si>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</si>
  <si>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</si>
  <si>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</si>
  <si>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</si>
  <si>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</si>
  <si>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</si>
  <si>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</si>
  <si>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</si>
  <si>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</si>
  <si>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</si>
  <si>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</si>
  <si>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</si>
  <si>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</si>
  <si>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</si>
  <si>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</si>
  <si>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</si>
  <si>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</si>
  <si>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</si>
  <si>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</si>
  <si>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</si>
  <si>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</si>
  <si>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</si>
  <si>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</si>
  <si>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</si>
  <si>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</si>
  <si>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</si>
  <si>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</si>
  <si>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</si>
  <si>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</si>
  <si>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</si>
  <si>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</si>
  <si>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</si>
  <si>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</si>
  <si>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</si>
  <si>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</si>
  <si>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</si>
  <si>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</si>
  <si>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</si>
  <si>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</si>
  <si>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</si>
  <si>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</si>
  <si>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</si>
  <si>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</si>
  <si>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</si>
  <si>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</si>
  <si>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</si>
  <si>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</si>
  <si>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</si>
  <si>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</si>
  <si>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</si>
  <si>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</si>
  <si>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</si>
  <si>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</si>
  <si>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</si>
  <si>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</si>
  <si>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</si>
  <si>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</si>
  <si>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</si>
  <si>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</si>
  <si>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</si>
  <si>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</si>
  <si>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</si>
  <si>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</si>
  <si>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</si>
  <si>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</si>
  <si>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</si>
  <si>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</si>
  <si>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</si>
  <si>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</si>
  <si>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</si>
  <si>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</si>
  <si>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</si>
  <si>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</si>
  <si>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</si>
  <si>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</si>
  <si>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</si>
  <si>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</si>
  <si>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</si>
  <si>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</si>
  <si>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</si>
  <si>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</si>
  <si>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</si>
  <si>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</si>
  <si>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</si>
  <si>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</si>
  <si>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</si>
  <si>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</si>
  <si>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</si>
  <si>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</si>
  <si>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</si>
  <si>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</si>
  <si>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</si>
  <si>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</si>
  <si>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</si>
  <si>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</si>
  <si>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</si>
  <si>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</si>
  <si>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</si>
  <si>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</si>
  <si>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</si>
  <si>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</si>
  <si>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</si>
  <si>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</si>
  <si>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</si>
  <si>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</si>
  <si>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</si>
  <si>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</si>
  <si>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</si>
  <si>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</si>
  <si>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</si>
  <si>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</si>
  <si>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</si>
  <si>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</si>
  <si>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</si>
  <si>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</si>
  <si>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</si>
  <si>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</si>
  <si>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</si>
  <si>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</si>
  <si>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</si>
  <si>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</si>
  <si>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</si>
  <si>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</si>
  <si>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</si>
  <si>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</si>
  <si>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</si>
  <si>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</si>
  <si>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</si>
  <si>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</si>
  <si>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</si>
  <si>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</si>
  <si>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</si>
  <si>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</si>
  <si>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</si>
  <si>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</si>
  <si>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</si>
  <si>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</si>
  <si>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</si>
  <si>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</si>
  <si>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</si>
  <si>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</si>
  <si>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</si>
  <si>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</si>
  <si>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</si>
  <si>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</si>
  <si>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</si>
  <si>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</si>
  <si>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</si>
  <si>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</si>
  <si>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</si>
  <si>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</si>
  <si>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</si>
  <si>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</si>
  <si>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</si>
  <si>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</si>
  <si>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</si>
  <si>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</si>
  <si>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</si>
  <si>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</si>
  <si>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</si>
  <si>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</si>
  <si>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</si>
  <si>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</si>
  <si>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</si>
  <si>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</si>
  <si>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</si>
  <si>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</si>
  <si>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</si>
  <si>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</si>
  <si>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</si>
  <si>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</si>
  <si>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</si>
  <si>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</si>
  <si>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</si>
  <si>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</si>
  <si>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</si>
  <si>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</si>
  <si>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</si>
  <si>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</si>
  <si>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</si>
  <si>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</si>
  <si>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</si>
  <si>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</si>
  <si>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</si>
  <si>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</si>
  <si>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</si>
  <si>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</si>
  <si>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</si>
  <si>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</si>
  <si>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</si>
  <si>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</si>
  <si>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</si>
  <si>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</si>
  <si>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</si>
  <si>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</si>
  <si>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</si>
  <si>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</si>
  <si>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</si>
  <si>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</si>
  <si>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</si>
  <si>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</si>
  <si>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</si>
  <si>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</si>
  <si>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</si>
  <si>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</si>
  <si>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</si>
  <si>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</si>
  <si>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</si>
  <si>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</si>
  <si>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</si>
  <si>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</si>
  <si>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</si>
  <si>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</si>
  <si>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</si>
  <si>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</si>
  <si>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</si>
  <si>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</si>
  <si>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</si>
  <si>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</si>
  <si>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</si>
  <si>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</si>
  <si>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</si>
  <si>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</si>
  <si>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</si>
  <si>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</si>
  <si>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</si>
  <si>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</si>
  <si>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</si>
  <si>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</si>
  <si>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</si>
  <si>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</si>
  <si>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</si>
  <si>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</si>
  <si>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</si>
  <si>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</si>
  <si>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</si>
  <si>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</si>
  <si>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</si>
  <si>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</si>
  <si>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</si>
  <si>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</si>
  <si>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</si>
  <si>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</si>
  <si>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</si>
  <si>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</si>
  <si>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</si>
  <si>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</si>
  <si>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</si>
  <si>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</si>
  <si>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</si>
  <si>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</si>
  <si>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</si>
  <si>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</si>
  <si>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</si>
  <si>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</si>
  <si>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</si>
  <si>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</si>
  <si>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</si>
  <si>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</si>
  <si>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</si>
  <si>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</si>
  <si>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</si>
  <si>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</si>
  <si>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</si>
  <si>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</si>
  <si>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</si>
  <si>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</si>
  <si>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</si>
  <si>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</si>
  <si>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</si>
  <si>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</si>
  <si>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</si>
  <si>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</si>
  <si>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</si>
  <si>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</si>
  <si>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</si>
  <si>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</si>
  <si>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</si>
  <si>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</si>
  <si>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</si>
  <si>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</si>
  <si>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</si>
  <si>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</si>
  <si>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</si>
  <si>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</si>
  <si>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</si>
  <si>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</si>
  <si>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</si>
  <si>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</si>
  <si>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</si>
  <si>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</si>
  <si>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</si>
  <si>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</si>
  <si>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</si>
  <si>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</si>
  <si>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</si>
  <si>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</si>
  <si>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</si>
  <si>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</si>
  <si>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</si>
  <si>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</si>
  <si>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</si>
  <si>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</si>
  <si>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</si>
  <si>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</si>
  <si>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</si>
  <si>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</si>
  <si>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</si>
  <si>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</si>
  <si>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</si>
  <si>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</si>
  <si>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</si>
  <si>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</si>
  <si>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</si>
  <si>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</si>
  <si>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</si>
  <si>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</si>
  <si>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</si>
  <si>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</si>
  <si>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</si>
  <si>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</si>
  <si>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</si>
  <si>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</si>
  <si>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</si>
  <si>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</si>
  <si>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</si>
  <si>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</si>
  <si>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</si>
  <si>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</si>
  <si>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</si>
  <si>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</si>
  <si>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</si>
  <si>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</si>
  <si>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</si>
  <si>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</si>
  <si>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</si>
  <si>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</si>
  <si>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</si>
  <si>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</si>
  <si>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</si>
  <si>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</si>
  <si>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</si>
  <si>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</si>
  <si>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</si>
  <si>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</si>
  <si>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</si>
  <si>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</si>
  <si>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</si>
  <si>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</si>
  <si>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</si>
  <si>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</si>
  <si>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</si>
  <si>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</si>
  <si>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</si>
  <si>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</si>
  <si>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</si>
  <si>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</si>
  <si>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</si>
  <si>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</si>
  <si>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</si>
  <si>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</si>
  <si>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</si>
  <si>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</si>
  <si>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</si>
  <si>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</si>
  <si>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</si>
  <si>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</si>
  <si>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</si>
  <si>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</si>
  <si>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</si>
  <si>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</si>
  <si>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</si>
  <si>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</si>
  <si>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</si>
  <si>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</si>
  <si>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</si>
  <si>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</si>
  <si>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</si>
  <si>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</si>
  <si>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</si>
  <si>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</si>
  <si>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</si>
  <si>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</si>
  <si>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</si>
  <si>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</si>
  <si>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</si>
  <si>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</si>
  <si>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</si>
  <si>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</si>
  <si>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</si>
  <si>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</si>
  <si>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</si>
  <si>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</si>
  <si>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</si>
  <si>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</si>
  <si>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</si>
  <si>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</si>
  <si>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</si>
  <si>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</si>
  <si>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</si>
  <si>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</si>
  <si>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</si>
  <si>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</si>
  <si>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</si>
  <si>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</si>
  <si>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</si>
  <si>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</si>
  <si>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</si>
  <si>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</si>
  <si>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</si>
  <si>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</si>
  <si>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</si>
  <si>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</si>
  <si>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</si>
  <si>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</si>
  <si>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</si>
  <si>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</si>
  <si>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</si>
  <si>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</si>
  <si>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</si>
  <si>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</si>
  <si>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</si>
  <si>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</si>
  <si>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</si>
  <si>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</si>
  <si>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</si>
  <si>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</si>
  <si>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</si>
  <si>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</si>
  <si>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</si>
  <si>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</si>
  <si>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</si>
  <si>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</si>
  <si>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</si>
  <si>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</si>
  <si>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</si>
  <si>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</si>
  <si>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</si>
  <si>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</si>
  <si>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</si>
  <si>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</si>
  <si>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</si>
  <si>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</si>
  <si>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</si>
  <si>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</si>
  <si>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</si>
  <si>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</si>
  <si>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</si>
  <si>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</si>
  <si>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</si>
  <si>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</si>
  <si>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</si>
  <si>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</si>
  <si>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</si>
  <si>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</si>
  <si>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</si>
  <si>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</si>
  <si>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</si>
  <si>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</si>
  <si>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</si>
  <si>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</si>
  <si>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</si>
  <si>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</si>
  <si>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</si>
  <si>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</si>
  <si>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</si>
  <si>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</si>
  <si>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</si>
  <si>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</si>
  <si>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</si>
  <si>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</si>
  <si>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</si>
  <si>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</si>
  <si>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</si>
  <si>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</si>
  <si>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</si>
  <si>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</si>
  <si>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</si>
  <si>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</si>
  <si>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</si>
  <si>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</si>
  <si>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</si>
  <si>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</si>
  <si>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</si>
  <si>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</si>
  <si>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</si>
  <si>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</si>
  <si>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</si>
  <si>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</si>
  <si>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</si>
  <si>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</si>
  <si>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</si>
  <si>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</si>
  <si>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</si>
  <si>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</si>
  <si>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</si>
  <si>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</si>
  <si>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</si>
  <si>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</si>
  <si>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</si>
  <si>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</si>
  <si>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</si>
  <si>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</si>
  <si>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</si>
  <si>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</si>
  <si>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</si>
  <si>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</si>
  <si>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</si>
  <si>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</si>
  <si>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</si>
  <si>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</si>
  <si>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</si>
  <si>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</si>
  <si>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</si>
  <si>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</si>
  <si>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</si>
  <si>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</si>
  <si>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</si>
  <si>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</si>
  <si>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</si>
  <si>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</si>
  <si>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</si>
  <si>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</si>
  <si>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</si>
  <si>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</si>
  <si>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</si>
  <si>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</si>
  <si>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</si>
  <si>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</si>
  <si>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</si>
  <si>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</si>
  <si>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</si>
  <si>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</si>
  <si>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</si>
  <si>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</si>
  <si>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</si>
  <si>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</si>
  <si>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</si>
  <si>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</si>
  <si>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</si>
  <si>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</si>
  <si>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</si>
  <si>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</si>
  <si>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</si>
  <si>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</si>
  <si>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</si>
  <si>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</si>
  <si>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</si>
  <si>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</si>
  <si>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</si>
  <si>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</si>
  <si>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</si>
  <si>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</si>
  <si>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</si>
  <si>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</si>
  <si>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</si>
  <si>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</si>
  <si>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</si>
  <si>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</si>
  <si>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</si>
  <si>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</si>
  <si>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</si>
  <si>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</si>
  <si>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</si>
  <si>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</si>
  <si>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</si>
  <si>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</si>
  <si>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</si>
  <si>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</si>
  <si>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</si>
  <si>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</si>
  <si>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</si>
  <si>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</si>
  <si>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</si>
  <si>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</si>
  <si>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</si>
  <si>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</si>
  <si>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</si>
  <si>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</si>
  <si>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</si>
  <si>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</si>
  <si>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</si>
  <si>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</si>
  <si>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</si>
  <si>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</si>
  <si>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</si>
  <si>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</si>
  <si>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</si>
  <si>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</si>
  <si>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</si>
  <si>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</si>
  <si>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</si>
  <si>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</si>
  <si>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</si>
  <si>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</si>
  <si>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</si>
  <si>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</si>
  <si>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</si>
  <si>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</si>
  <si>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</si>
  <si>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</si>
  <si>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</si>
  <si>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</si>
  <si>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</si>
  <si>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</si>
  <si>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</si>
  <si>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</si>
  <si>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</si>
  <si>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</si>
  <si>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</si>
  <si>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</si>
  <si>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</si>
  <si>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</si>
  <si>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</si>
  <si>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</si>
  <si>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</si>
  <si>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</si>
  <si>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</si>
  <si>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</si>
  <si>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</si>
  <si>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</si>
  <si>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</si>
  <si>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</si>
  <si>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</si>
  <si>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</si>
  <si>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</si>
  <si>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</si>
  <si>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</si>
  <si>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</si>
  <si>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</si>
  <si>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</si>
  <si>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</si>
  <si>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</si>
  <si>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</si>
  <si>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</si>
  <si>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</si>
  <si>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</si>
  <si>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</si>
  <si>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</si>
  <si>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</si>
  <si>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</si>
  <si>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</si>
  <si>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</si>
  <si>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</si>
  <si>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</si>
  <si>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</si>
  <si>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</si>
  <si>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</si>
  <si>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</si>
  <si>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</si>
  <si>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</si>
  <si>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</si>
  <si>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</si>
  <si>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</si>
  <si>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</si>
  <si>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</si>
  <si>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</si>
  <si>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</si>
  <si>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</si>
  <si>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</si>
  <si>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</si>
  <si>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</si>
  <si>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</si>
  <si>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</si>
  <si>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</si>
  <si>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</si>
  <si>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</si>
  <si>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</si>
  <si>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</si>
  <si>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</si>
  <si>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</si>
  <si>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</si>
  <si>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</si>
  <si>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</si>
  <si>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</si>
  <si>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</si>
  <si>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</si>
  <si>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</si>
  <si>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</si>
  <si>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</si>
  <si>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</si>
  <si>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</si>
  <si>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</si>
  <si>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</si>
  <si>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</si>
  <si>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</si>
  <si>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</si>
  <si>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</si>
  <si>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</si>
  <si>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</si>
  <si>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</si>
  <si>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</si>
  <si>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</si>
  <si>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</si>
  <si>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</si>
  <si>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</si>
  <si>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</si>
  <si>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</si>
  <si>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</si>
  <si>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</si>
  <si>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</si>
  <si>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</si>
  <si>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</si>
  <si>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</si>
  <si>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</si>
  <si>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</si>
  <si>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</si>
  <si>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</si>
  <si>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</si>
  <si>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</si>
  <si>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</si>
  <si>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</si>
  <si>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</si>
  <si>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</si>
  <si>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</si>
  <si>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</si>
  <si>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</si>
  <si>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</si>
  <si>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</si>
  <si>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</si>
  <si>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</si>
  <si>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</si>
  <si>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</si>
  <si>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</si>
  <si>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</si>
  <si>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</si>
  <si>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</si>
  <si>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</si>
  <si>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</si>
  <si>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</si>
  <si>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</si>
  <si>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</si>
  <si>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</si>
  <si>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</si>
  <si>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</si>
  <si>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</si>
  <si>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</si>
  <si>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</si>
  <si>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</si>
  <si>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</si>
  <si>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</si>
  <si>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</si>
  <si>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</si>
  <si>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</si>
  <si>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</si>
  <si>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</si>
  <si>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</si>
  <si>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</si>
  <si>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</si>
  <si>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</si>
  <si>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</si>
  <si>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</si>
  <si>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</si>
  <si>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</si>
  <si>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</si>
  <si>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</si>
  <si>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</si>
  <si>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</si>
  <si>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</si>
  <si>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</si>
  <si>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</si>
  <si>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</si>
  <si>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</si>
  <si>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</si>
  <si>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</si>
  <si>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</si>
  <si>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</si>
  <si>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</si>
  <si>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</si>
  <si>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</si>
  <si>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</si>
  <si>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</si>
  <si>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</si>
  <si>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</si>
  <si>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</si>
  <si>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</si>
  <si>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</si>
  <si>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</si>
  <si>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</si>
  <si>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</si>
  <si>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</si>
  <si>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</si>
  <si>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</si>
  <si>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</si>
  <si>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</si>
  <si>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</si>
  <si>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</si>
  <si>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</si>
  <si>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</si>
  <si>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</si>
  <si>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</si>
  <si>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</si>
  <si>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</si>
  <si>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</si>
  <si>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</si>
  <si>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</si>
  <si>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</si>
  <si>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</si>
  <si>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</si>
  <si>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</si>
  <si>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</si>
  <si>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</si>
  <si>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</si>
  <si>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</si>
  <si>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</si>
  <si>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</si>
  <si>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</si>
  <si>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</si>
  <si>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</si>
  <si>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</si>
  <si>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</si>
  <si>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</si>
  <si>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</si>
  <si>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</si>
  <si>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</si>
  <si>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</si>
  <si>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</si>
  <si>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</si>
  <si>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</si>
  <si>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</si>
  <si>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</si>
  <si>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</si>
  <si>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</si>
  <si>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</si>
  <si>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</si>
  <si>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</si>
  <si>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</si>
  <si>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</si>
  <si>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</si>
  <si>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</si>
  <si>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</si>
  <si>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</si>
  <si>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</si>
  <si>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</si>
  <si>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</si>
  <si>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</si>
  <si>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</si>
  <si>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</si>
  <si>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</si>
  <si>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</si>
  <si>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</si>
  <si>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</si>
  <si>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</si>
  <si>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</si>
  <si>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</si>
  <si>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</si>
  <si>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</si>
  <si>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</si>
  <si>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</si>
  <si>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</si>
  <si>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</si>
  <si>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</si>
  <si>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</si>
  <si>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</si>
  <si>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</si>
  <si>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</si>
  <si>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</si>
  <si>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</si>
  <si>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</si>
  <si>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</si>
  <si>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</si>
  <si>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</si>
  <si>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</si>
  <si>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</si>
  <si>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</si>
  <si>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</si>
  <si>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</si>
  <si>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</si>
  <si>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</si>
  <si>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</si>
  <si>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</si>
  <si>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</si>
  <si>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</si>
  <si>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</si>
  <si>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</si>
  <si>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</si>
  <si>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</si>
  <si>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</si>
  <si>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</si>
  <si>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</si>
  <si>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</si>
  <si>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</si>
  <si>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</si>
  <si>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</si>
  <si>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</si>
  <si>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</si>
  <si>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</si>
  <si>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</si>
  <si>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</si>
  <si>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</si>
  <si>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</si>
  <si>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</si>
  <si>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</si>
  <si>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</si>
  <si>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</si>
  <si>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</si>
  <si>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</si>
  <si>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</si>
  <si>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</si>
  <si>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</si>
  <si>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</si>
  <si>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</si>
  <si>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</si>
  <si>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</si>
  <si>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</si>
  <si>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</si>
  <si>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</si>
  <si>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</si>
  <si>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</si>
  <si>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</si>
  <si>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</si>
  <si>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</si>
  <si>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</si>
  <si>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</si>
  <si>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</si>
  <si>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</si>
  <si>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</si>
  <si>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</si>
  <si>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</si>
  <si>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</si>
  <si>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</si>
  <si>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</si>
  <si>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</si>
  <si>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</si>
  <si>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</si>
  <si>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</si>
  <si>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</si>
  <si>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</si>
  <si>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</si>
  <si>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</si>
  <si>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</si>
  <si>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</si>
  <si>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</si>
  <si>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</si>
  <si>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</si>
  <si>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</si>
  <si>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</si>
  <si>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</si>
  <si>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</si>
  <si>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</si>
  <si>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</si>
  <si>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</si>
  <si>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</si>
  <si>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</si>
  <si>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</si>
  <si>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</si>
  <si>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</si>
  <si>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</si>
  <si>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</si>
  <si>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</si>
  <si>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</si>
  <si>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</si>
  <si>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</si>
  <si>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</si>
  <si>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</si>
  <si>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</si>
  <si>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</si>
  <si>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</si>
  <si>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</si>
  <si>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</si>
  <si>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</si>
  <si>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</si>
  <si>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</si>
  <si>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</si>
  <si>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</si>
  <si>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</si>
  <si>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</si>
  <si>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</si>
  <si>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</si>
  <si>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</si>
  <si>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</si>
  <si>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</si>
  <si>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</si>
  <si>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</si>
  <si>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</si>
  <si>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</si>
  <si>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</si>
  <si>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</si>
  <si>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</si>
  <si>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</si>
  <si>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</si>
  <si>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</si>
  <si>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</si>
  <si>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</si>
  <si>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</si>
  <si>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</si>
  <si>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</si>
  <si>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</si>
  <si>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</si>
  <si>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</si>
  <si>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</si>
  <si>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</si>
  <si>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</si>
  <si>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</si>
  <si>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</si>
  <si>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</si>
  <si>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</si>
  <si>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</si>
  <si>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</si>
  <si>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</si>
  <si>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</si>
  <si>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</si>
  <si>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</si>
  <si>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</si>
  <si>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</si>
  <si>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</si>
  <si>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</si>
  <si>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</si>
  <si>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</si>
  <si>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</si>
  <si>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</si>
  <si>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</si>
  <si>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</si>
  <si>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</si>
  <si>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</si>
  <si>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</si>
  <si>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</si>
  <si>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</si>
  <si>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</si>
  <si>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</si>
  <si>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</si>
  <si>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</si>
  <si>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</si>
  <si>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</si>
  <si>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</si>
  <si>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</si>
  <si>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</si>
  <si>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</si>
  <si>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</si>
  <si>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</si>
  <si>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</si>
  <si>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</si>
  <si>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</si>
  <si>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</si>
  <si>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</si>
  <si>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</si>
  <si>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</si>
  <si>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</si>
  <si>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</si>
  <si>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</si>
  <si>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</si>
  <si>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</si>
  <si>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</si>
  <si>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</si>
  <si>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</si>
  <si>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</si>
  <si>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</si>
  <si>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</si>
  <si>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</si>
  <si>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</si>
  <si>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</si>
  <si>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</si>
  <si>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</si>
  <si>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</si>
  <si>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</si>
  <si>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</si>
  <si>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</si>
  <si>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</si>
  <si>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</si>
  <si>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</si>
  <si>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</si>
  <si>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</si>
  <si>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</si>
  <si>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</si>
  <si>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</si>
  <si>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</si>
  <si>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</si>
  <si>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</si>
  <si>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</si>
  <si>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</si>
  <si>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</si>
  <si>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</si>
  <si>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</si>
  <si>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</si>
  <si>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</si>
  <si>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</si>
  <si>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</si>
  <si>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</si>
  <si>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</si>
  <si>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</si>
  <si>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</si>
  <si>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</si>
  <si>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</si>
  <si>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</si>
  <si>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</si>
  <si>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</si>
  <si>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</si>
  <si>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</si>
  <si>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</si>
  <si>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</si>
  <si>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</si>
  <si>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</si>
  <si>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</si>
  <si>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</si>
  <si>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</si>
  <si>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</si>
  <si>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</si>
  <si>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</si>
  <si>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</si>
  <si>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</si>
  <si>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</si>
  <si>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</si>
  <si>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</si>
  <si>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</si>
  <si>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</si>
  <si>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</si>
  <si>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</si>
  <si>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</si>
  <si>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</si>
  <si>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</si>
  <si>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</si>
  <si>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</si>
  <si>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</si>
  <si>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</si>
  <si>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</si>
  <si>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</si>
  <si>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</si>
  <si>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</si>
  <si>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</si>
  <si>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</si>
  <si>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</si>
  <si>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</si>
  <si>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</si>
  <si>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</si>
  <si>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</si>
  <si>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</si>
  <si>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</si>
  <si>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</si>
  <si>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</si>
  <si>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</si>
  <si>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</si>
  <si>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</si>
  <si>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</si>
  <si>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</si>
  <si>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</si>
  <si>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</si>
  <si>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</si>
  <si>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</si>
  <si>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</si>
  <si>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</si>
  <si>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</si>
  <si>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</si>
  <si>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</si>
  <si>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</si>
  <si>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</si>
  <si>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</si>
  <si>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</si>
  <si>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</si>
  <si>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</si>
  <si>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</si>
  <si>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</si>
  <si>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</si>
  <si>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</si>
  <si>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</si>
  <si>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</si>
  <si>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</si>
  <si>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</si>
  <si>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</si>
  <si>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</si>
  <si>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</si>
  <si>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</si>
  <si>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</si>
  <si>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</si>
  <si>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</si>
  <si>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</si>
  <si>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</si>
  <si>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</si>
  <si>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</si>
  <si>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</si>
  <si>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</si>
  <si>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</si>
  <si>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</si>
  <si>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</si>
  <si>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</si>
  <si>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</si>
  <si>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</si>
  <si>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</si>
  <si>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</si>
  <si>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</si>
  <si>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</si>
  <si>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</si>
  <si>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</si>
  <si>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</si>
  <si>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</si>
  <si>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</si>
  <si>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</si>
  <si>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</si>
  <si>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</si>
  <si>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</si>
  <si>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</si>
  <si>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</si>
  <si>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</si>
  <si>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</si>
  <si>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</si>
  <si>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</si>
  <si>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</si>
  <si>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</si>
  <si>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</si>
  <si>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</si>
  <si>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</si>
  <si>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</si>
  <si>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</si>
  <si>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</si>
  <si>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</si>
  <si>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</si>
  <si>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</si>
  <si>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</si>
  <si>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</si>
  <si>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</si>
  <si>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</si>
  <si>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</si>
  <si>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</si>
  <si>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</si>
  <si>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</si>
  <si>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</si>
  <si>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</si>
  <si>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</si>
  <si>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</si>
  <si>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</si>
  <si>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</si>
  <si>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</si>
  <si>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</si>
  <si>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</si>
  <si>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</si>
  <si>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</si>
  <si>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</si>
  <si>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</si>
  <si>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</si>
  <si>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</si>
  <si>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</si>
  <si>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</si>
  <si>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</si>
  <si>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</si>
  <si>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</si>
  <si>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</si>
  <si>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</si>
  <si>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</si>
  <si>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</si>
  <si>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</si>
  <si>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</si>
  <si>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</si>
  <si>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</si>
  <si>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</si>
  <si>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</si>
  <si>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</si>
  <si>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</si>
  <si>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</si>
  <si>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</si>
  <si>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</si>
  <si>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</si>
  <si>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</si>
  <si>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</si>
  <si>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</si>
  <si>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</si>
  <si>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</si>
  <si>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</si>
  <si>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</si>
  <si>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</si>
  <si>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</si>
  <si>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</si>
  <si>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</si>
  <si>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</si>
  <si>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</si>
  <si>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</si>
  <si>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</si>
  <si>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</si>
  <si>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</si>
  <si>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</si>
  <si>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</si>
  <si>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</si>
  <si>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</si>
  <si>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</si>
  <si>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</si>
  <si>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</si>
  <si>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</si>
  <si>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</si>
  <si>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</si>
  <si>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</si>
  <si>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</si>
  <si>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</si>
  <si>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</si>
  <si>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</si>
  <si>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</si>
  <si>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</si>
  <si>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</si>
  <si>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</si>
  <si>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</si>
  <si>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</si>
  <si>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</si>
  <si>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</si>
  <si>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</si>
  <si>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</si>
  <si>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</si>
  <si>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</si>
  <si>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</si>
  <si>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</si>
  <si>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</si>
  <si>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</si>
  <si>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</si>
  <si>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</si>
  <si>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</si>
  <si>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</si>
  <si>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</si>
  <si>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</si>
  <si>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</si>
  <si>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</si>
  <si>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</si>
  <si>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</si>
  <si>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</si>
  <si>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</si>
  <si>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</si>
  <si>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</si>
  <si>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</si>
  <si>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</si>
  <si>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</si>
  <si>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</si>
  <si>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</si>
  <si>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</si>
  <si>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</si>
  <si>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</si>
  <si>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</si>
  <si>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</si>
  <si>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</si>
  <si>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</si>
  <si>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</si>
  <si>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</si>
  <si>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</si>
  <si>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</si>
  <si>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</si>
  <si>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</si>
  <si>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</si>
  <si>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</si>
  <si>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</si>
  <si>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</si>
  <si>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</si>
  <si>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</si>
  <si>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</si>
  <si>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</si>
  <si>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</si>
  <si>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</si>
  <si>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</si>
  <si>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</si>
  <si>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</si>
  <si>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</si>
  <si>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</si>
  <si>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</si>
  <si>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</si>
  <si>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</si>
  <si>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</si>
  <si>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</si>
  <si>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</si>
  <si>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</si>
  <si>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</si>
  <si>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</si>
  <si>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</si>
  <si>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</si>
  <si>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</si>
  <si>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</si>
  <si>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</si>
  <si>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</si>
  <si>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</si>
  <si>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</si>
  <si>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</si>
  <si>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</si>
  <si>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</si>
  <si>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</si>
  <si>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</si>
  <si>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</si>
  <si>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</si>
  <si>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</si>
  <si>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</si>
  <si>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</si>
  <si>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</si>
  <si>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</si>
  <si>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</si>
  <si>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</si>
  <si>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</si>
  <si>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</si>
  <si>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</si>
  <si>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</si>
  <si>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</si>
  <si>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</si>
  <si>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</si>
  <si>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</si>
  <si>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</si>
  <si>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</si>
  <si>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</si>
  <si>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</si>
  <si>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</si>
  <si>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</si>
  <si>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</si>
  <si>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</si>
  <si>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</si>
  <si>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</si>
  <si>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</si>
  <si>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</si>
  <si>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</si>
  <si>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</si>
  <si>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</si>
  <si>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</si>
  <si>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</si>
  <si>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</si>
  <si>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</si>
  <si>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</si>
  <si>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</si>
  <si>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</si>
  <si>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</si>
  <si>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</si>
  <si>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</si>
  <si>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</si>
  <si>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</si>
  <si>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</si>
  <si>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</si>
  <si>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</si>
  <si>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</si>
  <si>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</si>
  <si>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</si>
  <si>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</si>
  <si>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</si>
  <si>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</si>
  <si>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</si>
  <si>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</si>
  <si>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</si>
  <si>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</si>
  <si>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</si>
  <si>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</si>
  <si>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</si>
  <si>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</si>
  <si>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</si>
  <si>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</si>
  <si>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</si>
  <si>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</si>
  <si>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</si>
  <si>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</si>
  <si>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</si>
  <si>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</si>
  <si>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</si>
  <si>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</si>
  <si>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</si>
  <si>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</si>
  <si>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</si>
  <si>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</si>
  <si>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</si>
  <si>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</si>
  <si>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</si>
  <si>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</si>
  <si>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</si>
  <si>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</si>
  <si>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</si>
  <si>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</si>
  <si>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</si>
  <si>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</si>
  <si>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</si>
  <si>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</si>
  <si>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</si>
  <si>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</si>
  <si>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</si>
  <si>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</si>
  <si>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</si>
  <si>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</si>
  <si>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</si>
  <si>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</si>
  <si>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</si>
  <si>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</si>
  <si>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</si>
  <si>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</si>
  <si>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</si>
  <si>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</si>
  <si>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</si>
  <si>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</si>
  <si>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</si>
  <si>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</si>
  <si>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</si>
  <si>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</si>
  <si>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</si>
  <si>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</si>
  <si>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</si>
  <si>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</si>
  <si>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</si>
  <si>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</si>
  <si>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</si>
  <si>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</si>
  <si>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</si>
  <si>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</si>
  <si>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</si>
  <si>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</si>
  <si>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</si>
  <si>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</si>
  <si>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</si>
  <si>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</si>
  <si>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</si>
  <si>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</si>
  <si>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</si>
  <si>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</si>
  <si>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</si>
  <si>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</si>
  <si>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</si>
  <si>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</si>
  <si>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</si>
  <si>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</si>
  <si>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</si>
  <si>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</si>
  <si>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</si>
  <si>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</si>
  <si>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</si>
  <si>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</si>
  <si>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</si>
  <si>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</si>
  <si>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</si>
  <si>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</si>
  <si>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</si>
  <si>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</si>
  <si>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</si>
  <si>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</si>
  <si>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</si>
  <si>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</si>
  <si>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</si>
  <si>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</si>
  <si>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</si>
  <si>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</si>
  <si>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</si>
  <si>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</si>
  <si>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</si>
  <si>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</si>
  <si>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</si>
  <si>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</si>
  <si>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</si>
  <si>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</si>
  <si>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</si>
  <si>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</si>
  <si>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</si>
  <si>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</si>
  <si>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</si>
  <si>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</si>
  <si>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</si>
  <si>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</si>
  <si>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</si>
  <si>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</si>
  <si>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</si>
  <si>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</si>
  <si>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</si>
  <si>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</si>
  <si>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</si>
  <si>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</si>
  <si>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</si>
  <si>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</si>
  <si>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</si>
  <si>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</si>
  <si>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</si>
  <si>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</si>
  <si>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</si>
  <si>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</si>
  <si>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</si>
  <si>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</si>
  <si>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</si>
  <si>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</si>
  <si>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</si>
  <si>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</si>
  <si>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</si>
  <si>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</si>
  <si>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</si>
  <si>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</si>
  <si>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</si>
  <si>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</si>
  <si>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</si>
  <si>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</si>
  <si>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</si>
  <si>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</si>
  <si>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</si>
  <si>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</si>
  <si>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</si>
  <si>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</si>
  <si>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</si>
  <si>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</si>
  <si>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</si>
  <si>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</si>
  <si>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</si>
  <si>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</si>
  <si>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</si>
  <si>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</si>
  <si>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</si>
  <si>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</si>
  <si>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</si>
  <si>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</si>
  <si>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</si>
  <si>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</si>
  <si>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</si>
  <si>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</si>
  <si>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</si>
  <si>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</si>
  <si>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</si>
  <si>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</si>
  <si>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</si>
  <si>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</si>
  <si>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</si>
  <si>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</si>
  <si>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</si>
  <si>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</si>
  <si>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</si>
  <si>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</si>
  <si>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</si>
  <si>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</si>
  <si>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</si>
  <si>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</si>
  <si>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</si>
  <si>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</si>
  <si>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</si>
  <si>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</si>
  <si>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</si>
  <si>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</si>
  <si>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</si>
  <si>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</si>
  <si>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</si>
  <si>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</si>
  <si>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</si>
  <si>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</si>
  <si>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</si>
  <si>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</si>
  <si>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</si>
  <si>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</si>
  <si>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</si>
  <si>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</si>
  <si>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</si>
  <si>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</si>
  <si>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</si>
  <si>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</si>
  <si>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</si>
  <si>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</si>
  <si>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</si>
  <si>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</si>
  <si>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</si>
  <si>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</si>
  <si>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</si>
  <si>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</si>
  <si>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</si>
  <si>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</si>
  <si>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</si>
  <si>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</si>
  <si>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</si>
  <si>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</si>
  <si>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</si>
  <si>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</si>
  <si>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</si>
  <si>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</si>
  <si>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</si>
  <si>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</si>
  <si>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</si>
  <si>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</si>
  <si>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</si>
  <si>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</si>
  <si>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</si>
  <si>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</si>
  <si>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</si>
  <si>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</si>
  <si>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</si>
  <si>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</si>
  <si>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</si>
  <si>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</si>
  <si>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</si>
  <si>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</si>
  <si>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</si>
  <si>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</si>
  <si>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</si>
  <si>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</si>
  <si>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</si>
  <si>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</si>
  <si>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</si>
  <si>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</si>
  <si>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</si>
  <si>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</si>
  <si>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</si>
  <si>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</si>
  <si>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</si>
  <si>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</si>
  <si>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</si>
  <si>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</si>
  <si>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</si>
  <si>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</si>
  <si>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</si>
  <si>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</si>
  <si>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</si>
  <si>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</si>
  <si>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</si>
  <si>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</si>
  <si>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</si>
  <si>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</si>
  <si>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</si>
  <si>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</si>
  <si>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</si>
  <si>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</si>
  <si>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</si>
  <si>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</si>
  <si>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</si>
  <si>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</si>
  <si>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</si>
  <si>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</si>
  <si>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</si>
  <si>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</si>
  <si>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</si>
  <si>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</si>
  <si>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</si>
  <si>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</si>
  <si>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</si>
  <si>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</si>
  <si>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</si>
  <si>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</si>
  <si>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</si>
  <si>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</si>
  <si>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</si>
  <si>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</si>
  <si>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</si>
  <si>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</si>
  <si>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</si>
  <si>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</si>
  <si>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</si>
  <si>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</si>
  <si>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</si>
  <si>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</si>
  <si>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</si>
  <si>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</si>
  <si>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</si>
  <si>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</si>
  <si>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</si>
  <si>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</si>
  <si>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</si>
  <si>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</si>
  <si>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</si>
  <si>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</si>
  <si>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</si>
  <si>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</si>
  <si>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</si>
  <si>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</si>
  <si>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</si>
  <si>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</si>
  <si>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</si>
  <si>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</si>
  <si>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</si>
  <si>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</si>
  <si>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</si>
  <si>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</si>
  <si>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</si>
  <si>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</si>
  <si>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</si>
  <si>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</si>
  <si>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</si>
  <si>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</si>
  <si>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</si>
  <si>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</si>
  <si>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</si>
  <si>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</si>
  <si>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</si>
  <si>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</si>
  <si>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</si>
  <si>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</si>
  <si>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</si>
  <si>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</si>
  <si>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</si>
  <si>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</si>
  <si>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</si>
  <si>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</si>
  <si>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</si>
  <si>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</si>
  <si>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</si>
  <si>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</si>
  <si>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</si>
  <si>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</si>
  <si>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</si>
  <si>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</si>
  <si>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</si>
  <si>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</si>
  <si>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</si>
  <si>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</si>
  <si>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</si>
  <si>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</si>
  <si>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</si>
  <si>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</si>
  <si>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</si>
  <si>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</si>
  <si>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</si>
  <si>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</si>
  <si>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</si>
  <si>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</si>
  <si>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</si>
  <si>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</si>
  <si>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</si>
  <si>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</si>
  <si>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</si>
  <si>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</si>
  <si>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</si>
  <si>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</si>
  <si>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</si>
  <si>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</si>
  <si>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</si>
  <si>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</si>
  <si>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</si>
  <si>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</si>
  <si>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</si>
  <si>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</si>
  <si>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</si>
  <si>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</si>
  <si>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</si>
  <si>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</si>
  <si>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</si>
  <si>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</si>
  <si>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</si>
  <si>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</si>
  <si>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</si>
  <si>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</si>
  <si>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</si>
  <si>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</si>
  <si>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</si>
  <si>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</si>
  <si>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</si>
  <si>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</si>
  <si>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</si>
  <si>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</si>
  <si>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</si>
  <si>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</si>
  <si>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</si>
  <si>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</si>
  <si>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</si>
  <si>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</si>
  <si>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</si>
  <si>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</si>
  <si>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</si>
  <si>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</si>
  <si>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</si>
  <si>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</si>
  <si>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</si>
  <si>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</si>
  <si>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</si>
  <si>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</si>
  <si>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</si>
  <si>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</si>
  <si>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</si>
  <si>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</si>
  <si>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</si>
  <si>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</si>
  <si>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</si>
  <si>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</si>
  <si>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</si>
  <si>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</si>
  <si>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</si>
  <si>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</si>
  <si>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</si>
  <si>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</si>
  <si>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</si>
  <si>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</si>
  <si>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</si>
  <si>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</si>
  <si>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</si>
  <si>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</si>
  <si>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</si>
  <si>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</si>
  <si>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</si>
  <si>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</si>
  <si>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</si>
  <si>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</si>
  <si>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</si>
  <si>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</si>
  <si>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</si>
  <si>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</si>
  <si>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</si>
  <si>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</si>
  <si>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</si>
  <si>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</si>
  <si>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</si>
  <si>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</si>
  <si>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</si>
  <si>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</si>
  <si>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</si>
  <si>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</si>
  <si>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</si>
  <si>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</si>
  <si>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</si>
  <si>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</si>
  <si>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</si>
  <si>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</si>
  <si>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</si>
  <si>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</si>
  <si>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</si>
  <si>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</si>
  <si>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</si>
  <si>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</si>
  <si>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</si>
  <si>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</si>
  <si>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</si>
  <si>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</si>
  <si>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</si>
  <si>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</si>
  <si>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</si>
  <si>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</si>
  <si>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</si>
  <si>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</si>
  <si>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</si>
  <si>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</si>
  <si>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</si>
  <si>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</si>
  <si>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</si>
  <si>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</si>
  <si>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</si>
  <si>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</si>
  <si>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</si>
  <si>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</si>
  <si>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</si>
  <si>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</si>
  <si>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</si>
  <si>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</si>
  <si>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</si>
  <si>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</si>
  <si>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</si>
  <si>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</si>
  <si>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</si>
  <si>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</si>
  <si>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</si>
  <si>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</si>
  <si>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</si>
  <si>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</si>
  <si>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</si>
  <si>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</si>
  <si>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</si>
  <si>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</si>
  <si>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</si>
  <si>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</si>
  <si>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</si>
  <si>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</si>
  <si>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</si>
  <si>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</si>
  <si>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</si>
  <si>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</si>
  <si>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</si>
  <si>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</si>
  <si>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</si>
  <si>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</si>
  <si>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</si>
  <si>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</si>
  <si>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</si>
  <si>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</si>
  <si>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</si>
  <si>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</si>
  <si>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</si>
  <si>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</si>
  <si>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</si>
  <si>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</si>
  <si>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</si>
  <si>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</si>
  <si>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</si>
  <si>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</si>
  <si>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</si>
  <si>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</si>
  <si>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</si>
  <si>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</si>
  <si>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</si>
  <si>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</si>
  <si>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</si>
  <si>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</si>
  <si>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</si>
  <si>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</si>
  <si>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</si>
  <si>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</si>
  <si>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</si>
  <si>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</si>
  <si>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</si>
  <si>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</si>
  <si>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</si>
  <si>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</si>
  <si>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</si>
  <si>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</si>
  <si>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</si>
  <si>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</si>
  <si>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</si>
  <si>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</si>
  <si>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</si>
  <si>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</si>
  <si>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</si>
  <si>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</si>
  <si>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</si>
  <si>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</si>
  <si>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</si>
  <si>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</si>
  <si>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</si>
  <si>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</si>
  <si>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</si>
  <si>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</si>
  <si>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</si>
  <si>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</si>
  <si>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</si>
  <si>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</si>
  <si>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</si>
  <si>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</si>
  <si>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</si>
  <si>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</si>
  <si>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</si>
  <si>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</si>
  <si>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</si>
  <si>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</si>
  <si>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</si>
  <si>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</si>
  <si>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</si>
  <si>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</si>
  <si>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</si>
  <si>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</si>
  <si>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</si>
  <si>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</si>
  <si>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</si>
  <si>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</si>
  <si>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</si>
  <si>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</si>
  <si>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</si>
  <si>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</si>
  <si>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</si>
  <si>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</si>
  <si>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</si>
  <si>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</si>
  <si>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</si>
  <si>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</si>
  <si>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</si>
  <si>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</si>
  <si>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</si>
  <si>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</si>
  <si>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</si>
  <si>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</si>
  <si>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</si>
  <si>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</si>
  <si>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</si>
  <si>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</si>
  <si>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</si>
  <si>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</si>
  <si>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</si>
  <si>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</si>
  <si>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</si>
  <si>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</si>
  <si>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</si>
  <si>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</si>
  <si>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</si>
  <si>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</si>
  <si>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</si>
  <si>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</si>
  <si>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</si>
  <si>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</si>
  <si>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</si>
  <si>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</si>
  <si>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</si>
  <si>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</si>
  <si>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</si>
  <si>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</si>
  <si>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</si>
  <si>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</si>
  <si>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</si>
  <si>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</si>
  <si>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</si>
  <si>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</si>
  <si>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</si>
  <si>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</si>
  <si>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</si>
  <si>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</si>
  <si>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</si>
  <si>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</si>
  <si>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</si>
  <si>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</si>
  <si>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</si>
  <si>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</si>
  <si>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</si>
  <si>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</si>
  <si>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</si>
  <si>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</si>
  <si>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</si>
  <si>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</si>
  <si>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</si>
  <si>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</si>
  <si>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</si>
  <si>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</si>
  <si>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</si>
  <si>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</si>
  <si>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</si>
  <si>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</si>
  <si>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</si>
  <si>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</si>
  <si>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</si>
  <si>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</si>
  <si>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</si>
  <si>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</si>
  <si>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</si>
  <si>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</si>
  <si>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</si>
  <si>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</si>
  <si>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</si>
  <si>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</si>
  <si>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</si>
  <si>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</si>
  <si>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</si>
  <si>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</si>
  <si>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</si>
  <si>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</si>
  <si>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</si>
  <si>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</si>
  <si>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</si>
  <si>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</si>
  <si>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</si>
  <si>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</si>
  <si>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</si>
  <si>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</si>
  <si>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</si>
  <si>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</si>
  <si>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</si>
  <si>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</si>
  <si>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</si>
  <si>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</si>
  <si>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</si>
  <si>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</si>
  <si>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</si>
  <si>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</si>
  <si>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</si>
  <si>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</si>
  <si>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</si>
  <si>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</si>
  <si>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</si>
  <si>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</si>
  <si>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</si>
  <si>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</si>
  <si>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</si>
  <si>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</si>
  <si>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</si>
  <si>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</si>
  <si>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</si>
  <si>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</si>
  <si>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</si>
  <si>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</si>
  <si>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</si>
  <si>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</si>
  <si>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</si>
  <si>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</si>
  <si>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</si>
  <si>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</si>
  <si>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</si>
  <si>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</si>
  <si>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</si>
  <si>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</si>
  <si>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</si>
  <si>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</si>
  <si>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</si>
  <si>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</si>
  <si>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</si>
  <si>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</si>
  <si>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</si>
  <si>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</si>
  <si>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</si>
  <si>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</si>
  <si>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</si>
  <si>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</si>
  <si>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</si>
  <si>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</si>
  <si>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</si>
  <si>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</si>
  <si>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</si>
  <si>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</si>
  <si>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</si>
  <si>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</si>
  <si>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</si>
  <si>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</si>
  <si>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</si>
  <si>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</si>
  <si>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</si>
  <si>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</si>
  <si>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</si>
  <si>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</si>
  <si>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</si>
  <si>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</si>
  <si>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</si>
  <si>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</si>
  <si>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</si>
  <si>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</si>
  <si>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</si>
  <si>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</si>
  <si>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</si>
  <si>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</si>
  <si>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</si>
  <si>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</si>
  <si>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</si>
  <si>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</si>
  <si>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</si>
  <si>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</si>
  <si>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</si>
  <si>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</si>
  <si>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</si>
  <si>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</si>
  <si>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</si>
  <si>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</si>
  <si>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</si>
  <si>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</si>
  <si>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</si>
  <si>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</si>
  <si>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</si>
  <si>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</si>
  <si>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</si>
  <si>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</si>
  <si>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</si>
  <si>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</si>
  <si>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</si>
  <si>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</si>
  <si>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</si>
  <si>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</si>
  <si>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</si>
  <si>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</si>
  <si>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</si>
  <si>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</si>
  <si>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</si>
  <si>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</si>
  <si>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</si>
  <si>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</si>
  <si>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</si>
  <si>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</si>
  <si>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</si>
  <si>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</si>
  <si>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</si>
  <si>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</si>
  <si>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</si>
  <si>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</si>
  <si>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</si>
  <si>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</si>
  <si>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</si>
  <si>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</si>
  <si>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</si>
  <si>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</si>
  <si>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</si>
  <si>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</si>
  <si>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</si>
  <si>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</si>
  <si>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</si>
  <si>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</si>
  <si>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</si>
  <si>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</si>
  <si>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</si>
  <si>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</si>
  <si>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</si>
  <si>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</si>
  <si>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</si>
  <si>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</si>
  <si>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</si>
  <si>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</si>
  <si>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</si>
  <si>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</si>
  <si>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</si>
  <si>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</si>
  <si>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</si>
  <si>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</si>
  <si>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</si>
  <si>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</si>
  <si>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</si>
  <si>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</si>
  <si>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</si>
  <si>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</si>
  <si>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</si>
  <si>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</si>
  <si>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</si>
  <si>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</si>
  <si>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</si>
  <si>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</si>
  <si>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</si>
  <si>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</si>
  <si>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</si>
  <si>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</si>
  <si>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</si>
  <si>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</si>
  <si>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</si>
  <si>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</si>
  <si>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</si>
  <si>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</si>
  <si>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</si>
  <si>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</si>
  <si>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</si>
  <si>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</si>
  <si>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</si>
  <si>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</si>
  <si>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</si>
  <si>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</si>
  <si>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</si>
  <si>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</si>
  <si>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</si>
  <si>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</si>
  <si>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</si>
  <si>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</si>
  <si>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</si>
  <si>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</si>
  <si>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</si>
  <si>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</si>
  <si>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</si>
  <si>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</si>
  <si>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</si>
  <si>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</si>
  <si>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</si>
  <si>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</si>
  <si>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</si>
  <si>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</si>
  <si>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</si>
  <si>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</si>
  <si>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</si>
  <si>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</si>
  <si>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</si>
  <si>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</si>
  <si>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</si>
  <si>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</si>
  <si>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</si>
  <si>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</si>
  <si>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</si>
  <si>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</si>
  <si>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</si>
  <si>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</si>
  <si>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</si>
  <si>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</si>
  <si>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</si>
  <si>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</si>
  <si>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</si>
  <si>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</si>
  <si>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</si>
  <si>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</si>
  <si>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</si>
  <si>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</si>
  <si>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</si>
  <si>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</si>
  <si>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</si>
  <si>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</si>
  <si>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</si>
  <si>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</si>
  <si>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</si>
  <si>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</si>
  <si>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</si>
  <si>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</si>
  <si>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</si>
  <si>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</si>
  <si>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</si>
  <si>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</si>
  <si>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</si>
  <si>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</si>
  <si>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</si>
  <si>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</si>
  <si>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</si>
  <si>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</si>
  <si>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</si>
  <si>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</si>
  <si>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</si>
  <si>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</si>
  <si>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</si>
  <si>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</si>
  <si>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</si>
  <si>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</si>
  <si>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</si>
  <si>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</si>
  <si>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</si>
  <si>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</si>
  <si>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</si>
  <si>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</si>
  <si>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</si>
  <si>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</si>
  <si>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</si>
  <si>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</si>
  <si>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</si>
  <si>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</si>
  <si>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</si>
  <si>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</si>
  <si>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</si>
  <si>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</si>
  <si>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</si>
  <si>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</si>
  <si>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</si>
  <si>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</si>
  <si>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</si>
  <si>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</si>
  <si>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</si>
  <si>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</si>
  <si>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</si>
  <si>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</si>
  <si>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</si>
  <si>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</si>
  <si>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</si>
  <si>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</si>
  <si>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</si>
  <si>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</si>
  <si>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</si>
  <si>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</si>
  <si>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</si>
  <si>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</si>
  <si>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</si>
  <si>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</si>
  <si>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</si>
  <si>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</si>
  <si>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</si>
  <si>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</si>
  <si>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</si>
  <si>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</si>
  <si>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</si>
  <si>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</si>
  <si>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</si>
  <si>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</si>
  <si>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</si>
  <si>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</si>
  <si>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</si>
  <si>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</si>
  <si>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</si>
  <si>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</si>
  <si>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</si>
  <si>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</si>
  <si>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</si>
  <si>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</si>
  <si>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</si>
  <si>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</si>
  <si>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</si>
  <si>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</si>
  <si>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</si>
  <si>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</si>
  <si>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</si>
  <si>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</si>
  <si>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</si>
  <si>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</si>
  <si>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</si>
  <si>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</si>
  <si>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</si>
  <si>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</si>
  <si>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</si>
  <si>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</si>
  <si>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</si>
  <si>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</si>
  <si>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</si>
  <si>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</si>
  <si>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</si>
  <si>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</si>
  <si>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</si>
  <si>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</si>
  <si>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</si>
  <si>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</si>
  <si>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</si>
  <si>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</si>
  <si>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</si>
  <si>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</si>
  <si>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</si>
  <si>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</si>
  <si>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</si>
  <si>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</si>
  <si>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</si>
  <si>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</si>
  <si>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</si>
  <si>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</si>
  <si>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</si>
  <si>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</si>
  <si>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</si>
  <si>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</si>
  <si>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</si>
  <si>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</si>
  <si>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</si>
  <si>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</si>
  <si>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</si>
  <si>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</si>
  <si>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</si>
  <si>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</si>
  <si>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</si>
  <si>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</si>
  <si>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</si>
  <si>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</si>
  <si>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</si>
  <si>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</si>
  <si>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</si>
  <si>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</si>
  <si>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</si>
  <si>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</si>
  <si>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</si>
  <si>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</si>
  <si>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</si>
  <si>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</si>
  <si>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</si>
  <si>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</si>
  <si>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</si>
  <si>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</si>
  <si>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</si>
  <si>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</si>
  <si>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</si>
  <si>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</si>
  <si>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</si>
  <si>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</si>
  <si>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</si>
  <si>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</si>
  <si>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</si>
  <si>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</si>
  <si>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</si>
  <si>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</si>
  <si>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</si>
  <si>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</si>
  <si>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</si>
  <si>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</si>
  <si>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</si>
  <si>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</si>
  <si>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</si>
  <si>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</si>
  <si>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</si>
  <si>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</si>
  <si>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</si>
  <si>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</si>
  <si>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</si>
  <si>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</si>
  <si>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</si>
  <si>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</si>
  <si>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</si>
  <si>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</si>
  <si>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</si>
  <si>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</si>
  <si>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</si>
  <si>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</si>
  <si>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</si>
  <si>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</si>
  <si>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</si>
  <si>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</si>
  <si>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</si>
  <si>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</si>
  <si>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</si>
  <si>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</si>
  <si>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</si>
  <si>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</si>
  <si>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</si>
  <si>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</si>
  <si>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</si>
  <si>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</si>
  <si>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</si>
  <si>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</si>
  <si>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</si>
  <si>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</si>
  <si>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</si>
  <si>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</si>
  <si>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</si>
  <si>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</si>
  <si>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</si>
  <si>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</si>
  <si>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</si>
  <si>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</si>
  <si>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</si>
  <si>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</si>
  <si>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</si>
  <si>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</si>
  <si>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</si>
  <si>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</si>
  <si>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</si>
  <si>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</si>
  <si>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</si>
  <si>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</si>
  <si>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</si>
  <si>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</si>
  <si>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</si>
  <si>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</si>
  <si>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</si>
  <si>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</si>
  <si>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</si>
  <si>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</si>
  <si>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</si>
  <si>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</si>
  <si>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</si>
  <si>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</si>
  <si>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</si>
  <si>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</si>
  <si>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</si>
  <si>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</si>
  <si>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</si>
  <si>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</si>
  <si>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</si>
  <si>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</si>
  <si>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</si>
  <si>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</si>
  <si>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</si>
  <si>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</si>
  <si>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</si>
  <si>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</si>
  <si>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</si>
  <si>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</si>
  <si>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</si>
  <si>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</si>
  <si>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</si>
  <si>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</si>
  <si>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</si>
  <si>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</si>
  <si>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</si>
  <si>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</si>
  <si>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</si>
  <si>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</si>
  <si>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</si>
  <si>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</si>
  <si>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</si>
  <si>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</si>
  <si>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</si>
  <si>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</si>
  <si>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</si>
  <si>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</si>
  <si>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</si>
  <si>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</si>
  <si>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</si>
  <si>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</si>
  <si>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</si>
  <si>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</si>
  <si>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</si>
  <si>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</si>
  <si>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</si>
  <si>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</si>
  <si>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</si>
  <si>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</si>
  <si>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</si>
  <si>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</si>
  <si>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</si>
  <si>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</si>
  <si>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</si>
  <si>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</si>
  <si>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</si>
  <si>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</si>
  <si>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</si>
  <si>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</si>
  <si>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</si>
  <si>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</si>
  <si>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</si>
  <si>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</si>
  <si>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</si>
  <si>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</si>
  <si>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</si>
  <si>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</si>
  <si>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</si>
  <si>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</si>
  <si>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</si>
  <si>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</si>
  <si>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</si>
  <si>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</si>
  <si>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</si>
  <si>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</si>
  <si>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</si>
  <si>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</si>
  <si>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</si>
  <si>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</si>
  <si>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</si>
  <si>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</si>
  <si>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</si>
  <si>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</si>
  <si>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</si>
  <si>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</si>
  <si>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</si>
  <si>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</si>
  <si>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</si>
  <si>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</si>
  <si>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</si>
  <si>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</si>
  <si>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</si>
  <si>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</si>
  <si>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</si>
  <si>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</si>
  <si>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</si>
  <si>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</si>
  <si>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</si>
  <si>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</si>
  <si>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</si>
  <si>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</si>
  <si>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</si>
  <si>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</si>
  <si>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</si>
  <si>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</si>
  <si>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</si>
  <si>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</si>
  <si>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</si>
  <si>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</si>
  <si>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</si>
  <si>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</si>
  <si>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</si>
  <si>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</si>
  <si>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</si>
  <si>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</si>
  <si>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</si>
  <si>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</si>
  <si>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</si>
  <si>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</si>
  <si>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</si>
  <si>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</si>
  <si>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</si>
  <si>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</si>
  <si>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</si>
  <si>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</si>
  <si>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</si>
  <si>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</si>
  <si>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</si>
  <si>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</si>
  <si>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</si>
  <si>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</si>
  <si>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</si>
  <si>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</si>
  <si>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</si>
  <si>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</si>
  <si>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</si>
  <si>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</si>
  <si>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</si>
  <si>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</si>
  <si>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</si>
  <si>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</si>
  <si>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</si>
  <si>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</si>
  <si>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</si>
  <si>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</si>
  <si>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</si>
  <si>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</si>
  <si>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</si>
  <si>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</si>
  <si>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</si>
  <si>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</si>
  <si>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</si>
  <si>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</si>
  <si>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</si>
  <si>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</si>
  <si>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</si>
  <si>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</si>
  <si>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</si>
  <si>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</si>
  <si>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</si>
  <si>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</si>
  <si>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</si>
  <si>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</si>
  <si>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</si>
  <si>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</si>
  <si>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</si>
  <si>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</si>
  <si>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</si>
  <si>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</si>
  <si>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</si>
  <si>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</si>
  <si>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</si>
  <si>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</si>
  <si>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</si>
  <si>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</si>
  <si>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</si>
  <si>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</si>
  <si>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</si>
  <si>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</si>
  <si>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</si>
  <si>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</si>
  <si>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</si>
  <si>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</si>
  <si>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</si>
  <si>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</si>
  <si>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</si>
  <si>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</si>
  <si>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</si>
  <si>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</si>
  <si>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</si>
  <si>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</si>
  <si>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</si>
  <si>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</si>
  <si>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</si>
  <si>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</si>
  <si>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</si>
  <si>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</si>
  <si>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</si>
  <si>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</si>
  <si>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</si>
  <si>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</si>
  <si>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</si>
  <si>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</si>
  <si>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</si>
  <si>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</si>
  <si>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</si>
  <si>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</si>
  <si>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</si>
  <si>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</si>
  <si>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</si>
  <si>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</si>
  <si>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</si>
  <si>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</si>
  <si>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</si>
  <si>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</si>
  <si>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</si>
  <si>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</si>
  <si>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</si>
  <si>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</si>
  <si>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</si>
  <si>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</si>
  <si>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</si>
  <si>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</si>
  <si>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</si>
  <si>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</si>
  <si>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</si>
  <si>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</si>
  <si>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</si>
  <si>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</si>
  <si>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</si>
  <si>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</si>
  <si>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</si>
  <si>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</si>
  <si>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</si>
  <si>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</si>
  <si>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</si>
  <si>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</si>
  <si>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</si>
  <si>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</si>
  <si>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</si>
  <si>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</si>
  <si>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</si>
  <si>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</si>
  <si>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</si>
  <si>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</si>
  <si>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</si>
  <si>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</si>
  <si>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</si>
  <si>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</si>
  <si>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</si>
  <si>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</si>
  <si>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</si>
  <si>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</si>
  <si>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</si>
  <si>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</si>
  <si>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</si>
  <si>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</si>
  <si>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</si>
  <si>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</si>
  <si>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</si>
  <si>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</si>
  <si>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</si>
  <si>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</si>
  <si>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</si>
  <si>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</si>
  <si>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</si>
  <si>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</si>
  <si>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</si>
  <si>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</si>
  <si>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</si>
  <si>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</si>
  <si>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</si>
  <si>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</si>
  <si>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</si>
  <si>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</si>
  <si>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</si>
  <si>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</si>
  <si>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</si>
  <si>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</si>
  <si>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</si>
  <si>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</si>
  <si>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</si>
  <si>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</si>
  <si>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</si>
  <si>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</si>
  <si>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</si>
  <si>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</si>
  <si>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</si>
  <si>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</si>
  <si>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</si>
  <si>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</si>
  <si>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</si>
  <si>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</si>
  <si>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</si>
  <si>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</si>
  <si>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</si>
  <si>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</si>
  <si>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</si>
  <si>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</si>
  <si>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</si>
  <si>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</si>
  <si>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</si>
  <si>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</si>
  <si>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</si>
  <si>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</si>
  <si>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</si>
  <si>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</si>
  <si>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</si>
  <si>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</si>
  <si>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</si>
  <si>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</si>
  <si>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</si>
  <si>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</si>
  <si>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</si>
  <si>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</si>
  <si>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</si>
  <si>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</si>
  <si>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</si>
  <si>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</si>
  <si>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</si>
  <si>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</si>
  <si>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</si>
  <si>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</si>
  <si>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</si>
  <si>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</si>
  <si>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</si>
  <si>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</si>
  <si>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</si>
  <si>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</si>
  <si>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</si>
  <si>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</si>
  <si>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</si>
  <si>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</si>
  <si>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</si>
  <si>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</si>
  <si>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</si>
  <si>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</si>
  <si>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</si>
  <si>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</si>
  <si>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</si>
  <si>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</si>
  <si>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</si>
  <si>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</si>
  <si>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</si>
  <si>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</si>
  <si>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</si>
  <si>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</si>
  <si>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</si>
  <si>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</si>
  <si>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</si>
  <si>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</si>
  <si>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</si>
  <si>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</si>
  <si>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</si>
  <si>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</si>
  <si>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</si>
  <si>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</si>
  <si>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</si>
  <si>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</si>
  <si>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</si>
  <si>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</si>
  <si>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</si>
  <si>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</si>
  <si>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</si>
  <si>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</si>
  <si>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</si>
  <si>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</si>
  <si>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</si>
  <si>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</si>
  <si>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</si>
  <si>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</si>
  <si>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</si>
  <si>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</si>
  <si>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</si>
  <si>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</si>
  <si>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</si>
  <si>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</si>
  <si>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</si>
  <si>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</si>
  <si>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</si>
  <si>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</si>
  <si>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</si>
  <si>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</si>
  <si>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</si>
  <si>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</si>
  <si>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</si>
  <si>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</si>
  <si>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</si>
  <si>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</si>
  <si>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</si>
  <si>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</si>
  <si>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</si>
  <si>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</si>
  <si>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</si>
  <si>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</si>
  <si>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</si>
  <si>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</si>
  <si>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</si>
  <si>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</si>
  <si>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</si>
  <si>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</si>
  <si>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</si>
  <si>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</si>
  <si>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</si>
  <si>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</si>
  <si>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</si>
  <si>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</si>
  <si>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</si>
  <si>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</si>
  <si>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</si>
  <si>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</si>
  <si>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</si>
  <si>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</si>
  <si>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</si>
  <si>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</si>
  <si>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</si>
  <si>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</si>
  <si>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</si>
  <si>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</si>
  <si>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</si>
  <si>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</si>
  <si>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</si>
  <si>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</si>
  <si>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</si>
  <si>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</si>
  <si>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</si>
  <si>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</si>
  <si>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</si>
  <si>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</si>
  <si>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</si>
  <si>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</si>
  <si>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</si>
  <si>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</si>
  <si>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</si>
  <si>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</si>
  <si>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</si>
  <si>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</si>
  <si>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</si>
  <si>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</si>
  <si>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</si>
  <si>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</si>
  <si>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</si>
  <si>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</si>
  <si>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</si>
  <si>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</si>
  <si>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</si>
  <si>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</si>
  <si>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</si>
  <si>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</si>
  <si>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</si>
  <si>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</si>
  <si>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</si>
  <si>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</si>
  <si>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</si>
  <si>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</si>
  <si>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</si>
  <si>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</si>
  <si>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</si>
  <si>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</si>
  <si>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</si>
  <si>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</si>
  <si>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</si>
  <si>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</si>
  <si>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</si>
  <si>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</si>
  <si>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</si>
  <si>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</si>
  <si>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</si>
  <si>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</si>
  <si>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</si>
  <si>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</si>
  <si>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</si>
  <si>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</si>
  <si>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</si>
  <si>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</si>
  <si>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</si>
  <si>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</si>
  <si>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</si>
  <si>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</si>
  <si>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</si>
  <si>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</si>
  <si>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</si>
  <si>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</si>
  <si>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</si>
  <si>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</si>
  <si>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</si>
  <si>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</si>
  <si>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</si>
  <si>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</si>
  <si>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</si>
  <si>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</si>
  <si>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</si>
  <si>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</si>
  <si>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</si>
  <si>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</si>
  <si>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</si>
  <si>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</si>
  <si>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</si>
  <si>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</si>
  <si>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</si>
  <si>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</si>
  <si>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</si>
  <si>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</si>
  <si>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</si>
  <si>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</si>
  <si>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</si>
  <si>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</si>
  <si>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</si>
  <si>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</si>
  <si>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</si>
  <si>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</si>
  <si>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</si>
  <si>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</si>
  <si>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</si>
  <si>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</si>
  <si>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</si>
  <si>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</si>
  <si>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</si>
  <si>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</si>
  <si>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</si>
  <si>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</si>
  <si>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</si>
  <si>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</si>
  <si>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</si>
  <si>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</si>
  <si>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</si>
  <si>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</si>
  <si>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</si>
  <si>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</si>
  <si>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</si>
  <si>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</si>
  <si>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</si>
  <si>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</si>
  <si>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</si>
  <si>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</si>
  <si>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</si>
  <si>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</si>
  <si>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</si>
  <si>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</si>
  <si>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</si>
  <si>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</si>
  <si>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</si>
  <si>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</si>
  <si>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</si>
  <si>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</si>
  <si>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</si>
  <si>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</si>
  <si>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</si>
  <si>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</si>
  <si>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</si>
  <si>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</si>
  <si>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</si>
  <si>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</si>
  <si>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</si>
  <si>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</si>
  <si>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</si>
  <si>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</si>
  <si>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</si>
  <si>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</si>
  <si>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</si>
  <si>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</si>
  <si>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</si>
  <si>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</si>
  <si>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</si>
  <si>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</si>
  <si>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</si>
  <si>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</si>
  <si>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</si>
  <si>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</si>
  <si>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</si>
  <si>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</si>
  <si>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</si>
  <si>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</si>
  <si>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</si>
  <si>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</si>
  <si>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</si>
  <si>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</si>
  <si>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</si>
  <si>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</si>
  <si>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</si>
  <si>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</si>
  <si>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</si>
  <si>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</si>
  <si>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</si>
  <si>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</si>
  <si>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</si>
  <si>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</si>
  <si>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</si>
  <si>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</si>
  <si>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</si>
  <si>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</si>
  <si>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</si>
  <si>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</si>
  <si>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</si>
  <si>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</si>
  <si>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</si>
  <si>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</si>
  <si>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</si>
  <si>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</si>
  <si>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</si>
  <si>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</si>
  <si>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</si>
  <si>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</si>
  <si>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</si>
  <si>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</si>
  <si>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</si>
  <si>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</si>
  <si>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</si>
  <si>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</si>
  <si>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</si>
  <si>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</si>
  <si>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</si>
  <si>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</si>
  <si>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</si>
  <si>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</si>
  <si>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</si>
  <si>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</si>
  <si>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</si>
  <si>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</si>
  <si>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</si>
  <si>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</si>
  <si>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</si>
  <si>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</si>
  <si>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</si>
  <si>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</si>
  <si>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</si>
  <si>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</si>
  <si>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</si>
  <si>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</si>
  <si>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</si>
  <si>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</si>
  <si>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</si>
  <si>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</si>
  <si>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</si>
  <si>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</si>
  <si>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</si>
  <si>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</si>
  <si>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</si>
  <si>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</si>
  <si>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</si>
  <si>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</si>
  <si>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</si>
  <si>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</si>
  <si>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</si>
  <si>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</si>
  <si>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</si>
  <si>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</si>
  <si>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</si>
  <si>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</si>
  <si>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</si>
  <si>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</si>
  <si>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</si>
  <si>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</si>
  <si>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</si>
  <si>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</si>
  <si>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</si>
  <si>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</si>
  <si>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</si>
  <si>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</si>
  <si>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</si>
  <si>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</si>
  <si>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</si>
  <si>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</si>
  <si>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</si>
  <si>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</si>
  <si>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</si>
  <si>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</si>
  <si>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</si>
  <si>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</si>
  <si>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</si>
  <si>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</si>
  <si>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</si>
  <si>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</si>
  <si>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</si>
  <si>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</si>
  <si>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</si>
  <si>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</si>
  <si>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</si>
  <si>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</si>
  <si>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</si>
  <si>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</si>
  <si>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</si>
  <si>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</si>
  <si>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</si>
  <si>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</si>
  <si>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</si>
  <si>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</si>
  <si>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</si>
  <si>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</si>
  <si>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</si>
  <si>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</si>
  <si>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</si>
  <si>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</si>
  <si>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</si>
  <si>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</si>
  <si>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</si>
  <si>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</si>
  <si>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</si>
  <si>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</si>
  <si>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</si>
  <si>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</si>
  <si>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</si>
  <si>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</si>
  <si>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</si>
  <si>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</si>
  <si>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</si>
  <si>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</si>
  <si>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</si>
  <si>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</si>
  <si>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</si>
  <si>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</si>
  <si>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</si>
  <si>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</si>
  <si>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</si>
  <si>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</si>
  <si>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</si>
  <si>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</si>
  <si>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</si>
  <si>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</si>
  <si>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</si>
  <si>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</si>
  <si>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</si>
  <si>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</si>
  <si>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</si>
  <si>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</si>
  <si>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</si>
  <si>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</si>
  <si>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</si>
  <si>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</si>
  <si>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</si>
  <si>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</si>
  <si>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</si>
  <si>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</si>
  <si>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</si>
  <si>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</si>
  <si>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</si>
  <si>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</si>
  <si>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</si>
  <si>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</si>
  <si>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</si>
  <si>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</si>
  <si>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</si>
  <si>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</si>
  <si>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</si>
  <si>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</si>
  <si>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</si>
  <si>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</si>
  <si>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</si>
  <si>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</si>
  <si>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</si>
  <si>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</si>
  <si>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</si>
  <si>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</si>
  <si>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</si>
  <si>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</si>
  <si>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</si>
  <si>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</si>
  <si>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</si>
  <si>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</si>
  <si>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</si>
  <si>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</si>
  <si>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</si>
  <si>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</si>
  <si>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</si>
  <si>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</si>
  <si>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</si>
  <si>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</si>
  <si>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</si>
  <si>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</si>
  <si>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</si>
  <si>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</si>
  <si>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</si>
  <si>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</si>
  <si>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</si>
  <si>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</si>
  <si>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</si>
  <si>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</si>
  <si>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</si>
  <si>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</si>
  <si>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</si>
  <si>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</si>
  <si>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</si>
  <si>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</si>
  <si>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</si>
  <si>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</si>
  <si>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</si>
  <si>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</si>
  <si>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</si>
  <si>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</si>
  <si>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</si>
  <si>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</si>
  <si>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</si>
  <si>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</si>
  <si>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</si>
  <si>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</si>
  <si>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</si>
  <si>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</si>
  <si>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</si>
  <si>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</si>
  <si>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</si>
  <si>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</si>
  <si>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</si>
  <si>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</si>
  <si>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</si>
  <si>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</si>
  <si>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</si>
  <si>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</si>
  <si>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</si>
  <si>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</si>
  <si>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</si>
  <si>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</si>
  <si>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</si>
  <si>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</si>
  <si>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</si>
  <si>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</si>
  <si>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</si>
  <si>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</si>
  <si>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</si>
  <si>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</si>
  <si>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</si>
  <si>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</si>
  <si>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</si>
  <si>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</si>
  <si>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</si>
  <si>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</si>
  <si>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</si>
  <si>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</si>
  <si>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</si>
  <si>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</si>
  <si>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</si>
  <si>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</si>
  <si>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</si>
  <si>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</si>
  <si>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</si>
  <si>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</si>
  <si>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</si>
  <si>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</si>
  <si>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</si>
  <si>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</si>
  <si>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</si>
  <si>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</si>
  <si>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</si>
  <si>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</si>
  <si>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</si>
  <si>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</si>
  <si>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</si>
  <si>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</si>
  <si>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</si>
  <si>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</si>
  <si>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</si>
  <si>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</si>
  <si>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</si>
  <si>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</si>
  <si>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</si>
  <si>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</si>
  <si>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</si>
  <si>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</si>
  <si>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</si>
  <si>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</si>
  <si>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</si>
  <si>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</si>
  <si>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</si>
  <si>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</si>
  <si>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</si>
  <si>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</si>
  <si>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</si>
  <si>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</si>
  <si>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</si>
  <si>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</si>
  <si>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</si>
  <si>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</si>
  <si>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</si>
  <si>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</si>
  <si>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</si>
  <si>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</si>
  <si>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</si>
  <si>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</si>
  <si>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</si>
  <si>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</si>
  <si>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</si>
  <si>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</si>
  <si>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</si>
  <si>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</si>
  <si>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</si>
  <si>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</si>
  <si>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</si>
  <si>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</si>
  <si>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</si>
  <si>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</si>
  <si>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</si>
  <si>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</si>
  <si>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</si>
  <si>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</si>
  <si>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</si>
  <si>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</si>
  <si>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</si>
  <si>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</si>
  <si>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</si>
  <si>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</si>
  <si>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</si>
  <si>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</si>
  <si>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</si>
  <si>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</si>
  <si>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</si>
  <si>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</si>
  <si>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</si>
  <si>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</si>
  <si>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</si>
  <si>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</si>
  <si>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</si>
  <si>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</si>
  <si>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</si>
  <si>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</si>
  <si>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</si>
  <si>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</si>
  <si>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</si>
  <si>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</si>
  <si>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</si>
  <si>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</si>
  <si>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</si>
  <si>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</si>
  <si>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</si>
  <si>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</si>
  <si>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</si>
  <si>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</si>
  <si>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</si>
  <si>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</si>
  <si>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</si>
  <si>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</si>
  <si>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</si>
  <si>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</si>
  <si>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</si>
  <si>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</si>
  <si>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</si>
  <si>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</si>
  <si>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</si>
  <si>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</si>
  <si>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</si>
  <si>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</si>
  <si>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</si>
  <si>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</si>
  <si>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</si>
  <si>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</si>
  <si>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</si>
  <si>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</si>
  <si>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</si>
  <si>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</si>
  <si>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</si>
  <si>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</si>
  <si>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</si>
  <si>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</si>
  <si>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</si>
  <si>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</si>
  <si>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</si>
  <si>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</si>
  <si>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</si>
  <si>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</si>
  <si>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</si>
  <si>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</si>
  <si>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</si>
  <si>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</si>
  <si>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</si>
  <si>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</si>
  <si>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</si>
  <si>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</si>
  <si>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</si>
  <si>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</si>
  <si>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</si>
  <si>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</si>
  <si>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</si>
  <si>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</si>
  <si>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</si>
  <si>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</si>
  <si>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</si>
  <si>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</si>
  <si>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</si>
  <si>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</si>
  <si>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</si>
  <si>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</si>
  <si>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</si>
  <si>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</si>
  <si>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</si>
  <si>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</si>
  <si>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</si>
  <si>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</si>
  <si>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</si>
  <si>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</si>
  <si>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</si>
  <si>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</si>
  <si>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</si>
  <si>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</si>
  <si>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</si>
  <si>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</si>
  <si>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</si>
  <si>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</si>
  <si>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</si>
  <si>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</si>
  <si>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</si>
  <si>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</si>
  <si>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</si>
  <si>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</si>
  <si>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</si>
  <si>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</si>
  <si>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</si>
  <si>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</si>
  <si>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</si>
  <si>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</si>
  <si>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</si>
  <si>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</si>
  <si>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</si>
  <si>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</si>
  <si>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</si>
  <si>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</si>
  <si>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</si>
  <si>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</si>
  <si>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</si>
  <si>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</si>
  <si>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</si>
  <si>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</si>
  <si>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</si>
  <si>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</si>
  <si>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</si>
  <si>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</si>
  <si>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</si>
  <si>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</si>
  <si>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</si>
  <si>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</si>
  <si>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</si>
  <si>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</si>
  <si>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</si>
  <si>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</si>
  <si>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</si>
  <si>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</si>
  <si>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</si>
  <si>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</si>
  <si>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</si>
  <si>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</si>
  <si>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</si>
  <si>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</si>
  <si>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</si>
  <si>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</si>
  <si>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</si>
  <si>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</si>
  <si>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</si>
  <si>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</si>
  <si>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</si>
  <si>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</si>
  <si>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</si>
  <si>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</si>
  <si>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</si>
  <si>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</si>
  <si>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</si>
  <si>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</si>
  <si>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</si>
  <si>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</si>
  <si>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</si>
  <si>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</si>
  <si>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</si>
  <si>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</si>
  <si>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</si>
  <si>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</si>
  <si>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</si>
  <si>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</si>
  <si>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</si>
  <si>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</si>
  <si>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</si>
  <si>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</si>
  <si>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</si>
  <si>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</si>
  <si>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</si>
  <si>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</si>
  <si>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</si>
  <si>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</si>
  <si>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</si>
  <si>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</si>
  <si>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</si>
  <si>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</si>
  <si>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</si>
  <si>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</si>
  <si>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</si>
  <si>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</si>
  <si>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</si>
  <si>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</si>
  <si>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</si>
  <si>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</si>
  <si>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</si>
  <si>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</si>
  <si>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</si>
  <si>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</si>
  <si>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</si>
  <si>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</si>
  <si>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</si>
  <si>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</si>
  <si>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</si>
  <si>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</si>
  <si>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</si>
  <si>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</si>
  <si>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</si>
  <si>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</si>
  <si>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</si>
  <si>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</si>
  <si>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</si>
  <si>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</si>
  <si>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</si>
  <si>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</si>
  <si>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</si>
  <si>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</si>
  <si>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</si>
  <si>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</si>
  <si>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</si>
  <si>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</si>
  <si>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</si>
  <si>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</si>
  <si>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</si>
  <si>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</si>
  <si>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</si>
  <si>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</si>
  <si>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</si>
  <si>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</si>
  <si>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</si>
  <si>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</si>
  <si>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</si>
  <si>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</si>
  <si>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</si>
  <si>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</si>
  <si>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</si>
  <si>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</si>
  <si>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</si>
  <si>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</si>
  <si>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</si>
  <si>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</si>
  <si>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</si>
  <si>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</si>
  <si>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</si>
  <si>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</si>
  <si>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</si>
  <si>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</si>
  <si>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</si>
  <si>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</si>
  <si>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</si>
  <si>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</si>
  <si>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</si>
  <si>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</si>
  <si>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</si>
  <si>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</si>
  <si>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</si>
  <si>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</si>
  <si>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</si>
  <si>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</si>
  <si>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</si>
  <si>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</si>
  <si>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</si>
  <si>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</si>
  <si>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</si>
  <si>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</si>
  <si>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</si>
  <si>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</si>
  <si>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</si>
  <si>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</si>
  <si>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</si>
  <si>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</si>
  <si>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</si>
  <si>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</si>
  <si>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</si>
  <si>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</si>
  <si>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</si>
  <si>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</si>
  <si>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</si>
  <si>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</si>
  <si>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</si>
  <si>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</si>
  <si>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</si>
  <si>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</si>
  <si>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</si>
  <si>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</si>
  <si>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</si>
  <si>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</si>
  <si>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</si>
  <si>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</si>
  <si>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</si>
  <si>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</si>
  <si>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</si>
  <si>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</si>
  <si>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</si>
  <si>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</si>
  <si>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</si>
  <si>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</si>
  <si>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</si>
  <si>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</si>
  <si>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</si>
  <si>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</si>
  <si>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</si>
  <si>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</si>
  <si>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</si>
  <si>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</si>
  <si>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</si>
  <si>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</si>
  <si>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</si>
  <si>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</si>
  <si>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</si>
  <si>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</si>
  <si>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</si>
  <si>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</si>
  <si>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</si>
  <si>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</si>
  <si>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</si>
  <si>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</si>
  <si>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</si>
  <si>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</si>
  <si>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</si>
  <si>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</si>
  <si>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</si>
  <si>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</si>
  <si>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</si>
  <si>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</si>
  <si>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</si>
  <si>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</si>
  <si>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</si>
  <si>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</si>
  <si>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</si>
  <si>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</si>
  <si>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</si>
  <si>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</si>
  <si>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</si>
  <si>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</si>
  <si>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</si>
  <si>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</si>
  <si>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</si>
  <si>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</si>
  <si>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</si>
  <si>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</si>
  <si>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</si>
  <si>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</si>
  <si>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</si>
  <si>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</si>
  <si>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</si>
  <si>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</si>
  <si>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</si>
  <si>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</si>
  <si>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</si>
  <si>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</si>
  <si>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</si>
  <si>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</si>
  <si>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</si>
  <si>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</si>
  <si>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</si>
  <si>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</si>
  <si>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</si>
  <si>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</si>
  <si>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</si>
  <si>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</si>
  <si>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</si>
  <si>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</si>
  <si>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</si>
  <si>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</si>
  <si>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</si>
  <si>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</si>
  <si>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</si>
  <si>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</si>
  <si>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</si>
  <si>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</si>
  <si>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</si>
  <si>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</si>
  <si>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</si>
  <si>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</si>
  <si>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</si>
  <si>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</si>
  <si>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</si>
  <si>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</si>
  <si>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</si>
  <si>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</si>
  <si>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</si>
  <si>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</si>
  <si>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</si>
  <si>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</si>
  <si>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</si>
  <si>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</si>
  <si>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</si>
  <si>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</si>
  <si>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</si>
  <si>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</si>
  <si>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</si>
  <si>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</si>
  <si>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</si>
  <si>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</si>
  <si>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</si>
  <si>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</si>
  <si>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</si>
  <si>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</si>
  <si>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</si>
  <si>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</si>
  <si>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</si>
  <si>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</si>
  <si>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</si>
  <si>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</si>
  <si>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</si>
  <si>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</si>
  <si>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</si>
  <si>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</si>
  <si>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</si>
  <si>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</si>
  <si>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</si>
  <si>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</si>
  <si>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</si>
  <si>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</si>
  <si>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</si>
  <si>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</si>
  <si>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</si>
  <si>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</si>
  <si>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</si>
  <si>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</si>
  <si>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</si>
  <si>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</si>
  <si>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</si>
  <si>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</si>
  <si>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</si>
  <si>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</si>
  <si>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</si>
  <si>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</si>
  <si>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</si>
  <si>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</si>
  <si>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</si>
  <si>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</si>
  <si>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</si>
  <si>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</si>
  <si>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</si>
  <si>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</si>
  <si>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</si>
  <si>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</si>
  <si>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</si>
  <si>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</si>
  <si>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</si>
  <si>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</si>
  <si>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</si>
  <si>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</si>
  <si>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</si>
  <si>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</si>
  <si>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</si>
  <si>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</si>
  <si>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</si>
  <si>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</si>
  <si>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</si>
  <si>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</si>
  <si>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</si>
  <si>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</si>
  <si>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</si>
  <si>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</si>
  <si>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</si>
  <si>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</si>
  <si>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</si>
  <si>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</si>
  <si>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</si>
  <si>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</si>
  <si>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</si>
  <si>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</si>
  <si>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</si>
  <si>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</si>
  <si>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</si>
  <si>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</si>
  <si>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</si>
  <si>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</si>
  <si>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</si>
  <si>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</si>
  <si>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</si>
  <si>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</si>
  <si>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</si>
  <si>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</si>
  <si>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</si>
  <si>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</si>
  <si>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</si>
  <si>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</si>
  <si>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</si>
  <si>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</si>
  <si>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</si>
  <si>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</si>
  <si>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</si>
  <si>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</si>
  <si>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</si>
  <si>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</si>
  <si>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</si>
  <si>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</si>
  <si>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</si>
  <si>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</si>
  <si>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</si>
  <si>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</si>
  <si>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</si>
  <si>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</si>
  <si>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</si>
  <si>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</si>
  <si>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</si>
  <si>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</si>
  <si>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</si>
  <si>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</si>
  <si>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</si>
  <si>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</si>
  <si>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</si>
  <si>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</si>
  <si>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</si>
  <si>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</si>
  <si>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</si>
  <si>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</si>
  <si>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</si>
  <si>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</si>
  <si>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</si>
  <si>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</si>
  <si>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</si>
  <si>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</si>
  <si>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</si>
  <si>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</si>
  <si>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</si>
  <si>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</si>
  <si>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</si>
  <si>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</si>
  <si>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</si>
  <si>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</si>
  <si>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</si>
  <si>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</si>
  <si>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</si>
  <si>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</si>
  <si>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</si>
  <si>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</si>
  <si>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</si>
  <si>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</si>
  <si>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</si>
  <si>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</si>
  <si>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</si>
  <si>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</si>
  <si>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</si>
  <si>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</si>
  <si>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</si>
  <si>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</si>
  <si>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</si>
  <si>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</si>
  <si>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</si>
  <si>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</si>
  <si>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</si>
  <si>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</si>
  <si>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</si>
  <si>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</si>
  <si>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</si>
  <si>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</si>
  <si>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</si>
  <si>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</si>
  <si>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</si>
  <si>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</si>
  <si>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</si>
  <si>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</si>
  <si>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</si>
  <si>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</si>
  <si>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</si>
  <si>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</si>
  <si>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</si>
  <si>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</si>
  <si>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</si>
  <si>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</si>
  <si>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</si>
  <si>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</si>
  <si>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</si>
  <si>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</si>
  <si>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</si>
  <si>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</si>
  <si>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</si>
  <si>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</si>
  <si>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</si>
  <si>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</si>
  <si>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</si>
  <si>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</si>
  <si>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</si>
  <si>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</si>
  <si>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</si>
  <si>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</si>
  <si>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</si>
  <si>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</si>
  <si>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</si>
  <si>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</si>
  <si>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</si>
  <si>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</si>
  <si>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</si>
  <si>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</si>
  <si>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</si>
  <si>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</si>
  <si>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</si>
  <si>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</si>
  <si>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</si>
  <si>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</si>
  <si>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</si>
  <si>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</si>
  <si>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</si>
  <si>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</si>
  <si>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</si>
  <si>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</si>
  <si>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</si>
  <si>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</si>
  <si>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</si>
  <si>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</si>
  <si>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</si>
  <si>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</si>
  <si>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</si>
  <si>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</si>
  <si>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</si>
  <si>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</si>
  <si>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</si>
  <si>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</si>
  <si>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</si>
  <si>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</si>
  <si>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</si>
  <si>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</si>
  <si>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</si>
  <si>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</si>
  <si>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</si>
  <si>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</si>
  <si>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</si>
  <si>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</si>
  <si>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</si>
  <si>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</si>
  <si>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</si>
  <si>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</si>
  <si>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</si>
  <si>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</si>
  <si>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</si>
  <si>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</si>
  <si>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</si>
  <si>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</si>
  <si>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</si>
  <si>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</si>
  <si>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</si>
  <si>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</si>
  <si>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</si>
  <si>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</si>
  <si>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</si>
  <si>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</si>
  <si>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</si>
  <si>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</si>
  <si>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</si>
  <si>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</si>
  <si>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</si>
  <si>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</si>
  <si>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</si>
  <si>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</si>
  <si>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</si>
  <si>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</si>
  <si>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</si>
  <si>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</si>
  <si>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</si>
  <si>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</si>
  <si>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</si>
  <si>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</si>
  <si>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</si>
  <si>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</si>
  <si>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</si>
  <si>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</si>
  <si>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</si>
  <si>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</si>
  <si>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</si>
  <si>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</si>
  <si>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</si>
  <si>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</si>
  <si>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</si>
  <si>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</si>
  <si>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</si>
  <si>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</si>
  <si>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</si>
  <si>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</si>
  <si>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</si>
  <si>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</si>
  <si>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</si>
  <si>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</si>
  <si>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</si>
  <si>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</si>
  <si>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</si>
  <si>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</si>
  <si>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</si>
  <si>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</si>
  <si>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</si>
  <si>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</si>
  <si>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</si>
  <si>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</si>
  <si>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</si>
  <si>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</si>
  <si>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</si>
  <si>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</si>
  <si>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</si>
  <si>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</si>
  <si>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</si>
  <si>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</si>
  <si>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</si>
  <si>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</si>
  <si>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</si>
  <si>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</si>
  <si>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</si>
  <si>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</si>
  <si>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</si>
  <si>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</si>
  <si>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</si>
  <si>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</si>
  <si>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</si>
  <si>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</si>
  <si>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</si>
  <si>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</si>
  <si>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</si>
  <si>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</si>
  <si>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</si>
  <si>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</si>
  <si>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</si>
  <si>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</si>
  <si>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</si>
  <si>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</si>
  <si>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</si>
  <si>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</si>
  <si>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</si>
  <si>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</si>
  <si>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</si>
  <si>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</si>
  <si>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</si>
  <si>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</si>
  <si>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</si>
  <si>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</si>
  <si>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</si>
  <si>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</si>
  <si>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</si>
  <si>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</si>
  <si>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</si>
  <si>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</si>
  <si>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</si>
  <si>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</si>
  <si>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</si>
  <si>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</si>
  <si>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</si>
  <si>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</si>
  <si>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</si>
  <si>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</si>
  <si>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</si>
  <si>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</si>
  <si>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</si>
  <si>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</si>
  <si>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</si>
  <si>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</si>
  <si>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</si>
  <si>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</si>
  <si>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</si>
  <si>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</si>
  <si>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</si>
  <si>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</si>
  <si>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</si>
  <si>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</si>
  <si>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</si>
  <si>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</si>
  <si>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</si>
  <si>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</si>
  <si>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</si>
  <si>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</si>
  <si>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</si>
  <si>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</si>
  <si>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</si>
  <si>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</si>
  <si>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</si>
  <si>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</si>
  <si>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</si>
  <si>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</si>
  <si>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</si>
  <si>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</si>
  <si>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</si>
  <si>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</si>
  <si>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</si>
  <si>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</si>
  <si>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</si>
  <si>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</si>
  <si>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</si>
  <si>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</si>
  <si>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</si>
  <si>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</si>
  <si>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</si>
  <si>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</si>
  <si>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</si>
  <si>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</si>
  <si>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</si>
  <si>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</si>
  <si>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</si>
  <si>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</si>
  <si>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</si>
  <si>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</si>
  <si>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</si>
  <si>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</si>
  <si>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</si>
  <si>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</si>
  <si>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</si>
  <si>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</si>
  <si>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</si>
  <si>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</si>
  <si>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</si>
  <si>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</si>
  <si>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</si>
  <si>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</si>
  <si>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</si>
  <si>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</si>
  <si>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</si>
  <si>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</si>
  <si>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</si>
  <si>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</si>
  <si>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</si>
  <si>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</si>
  <si>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</si>
  <si>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</si>
  <si>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</si>
  <si>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</si>
  <si>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</si>
  <si>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</si>
  <si>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</si>
  <si>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</si>
  <si>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</si>
  <si>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</si>
  <si>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</si>
  <si>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</si>
  <si>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</si>
  <si>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</si>
  <si>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</si>
  <si>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</si>
  <si>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</si>
  <si>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</si>
  <si>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</si>
  <si>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</si>
  <si>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</si>
  <si>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</si>
  <si>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</si>
  <si>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</si>
  <si>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</si>
  <si>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</si>
  <si>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</si>
  <si>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</si>
  <si>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</si>
  <si>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</si>
  <si>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</si>
  <si>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</si>
  <si>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</si>
  <si>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</si>
  <si>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</si>
  <si>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</si>
  <si>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</si>
  <si>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</si>
  <si>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</si>
  <si>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</si>
  <si>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</si>
  <si>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</si>
  <si>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</si>
  <si>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</si>
  <si>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</si>
  <si>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</si>
  <si>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</si>
  <si>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</si>
  <si>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</si>
  <si>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</si>
  <si>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</si>
  <si>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</si>
  <si>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</si>
  <si>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</si>
  <si>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</si>
  <si>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</si>
  <si>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</si>
  <si>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</si>
  <si>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</si>
  <si>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</si>
  <si>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</si>
  <si>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</si>
  <si>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</si>
  <si>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</si>
  <si>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</si>
  <si>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</si>
  <si>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</si>
  <si>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</si>
  <si>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</si>
  <si>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</si>
  <si>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</si>
  <si>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</si>
  <si>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</si>
  <si>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</si>
  <si>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</si>
  <si>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</si>
  <si>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</si>
  <si>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</si>
  <si>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</si>
  <si>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</si>
  <si>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</si>
  <si>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</si>
  <si>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</si>
  <si>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</si>
  <si>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</si>
  <si>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</si>
  <si>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</si>
  <si>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</si>
  <si>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</si>
  <si>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</si>
  <si>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</si>
  <si>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</si>
  <si>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</si>
  <si>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</si>
  <si>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</si>
  <si>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</si>
  <si>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</si>
  <si>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</si>
  <si>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</si>
  <si>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</si>
  <si>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</si>
  <si>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</si>
  <si>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</si>
  <si>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</si>
  <si>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</si>
  <si>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</si>
  <si>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</si>
  <si>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</si>
  <si>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</si>
  <si>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</si>
  <si>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</si>
  <si>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</si>
  <si>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</si>
  <si>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</si>
  <si>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</si>
  <si>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</si>
  <si>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</si>
  <si>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</si>
  <si>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</si>
  <si>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</si>
  <si>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</si>
  <si>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</si>
  <si>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</si>
  <si>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</si>
  <si>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</si>
  <si>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</si>
  <si>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</si>
  <si>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</si>
  <si>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</si>
  <si>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</si>
  <si>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</si>
  <si>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</si>
  <si>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</si>
  <si>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</si>
  <si>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</si>
  <si>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</si>
  <si>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</si>
  <si>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</si>
  <si>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</si>
  <si>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</si>
  <si>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</si>
  <si>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</si>
  <si>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</si>
  <si>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</si>
  <si>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</si>
  <si>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</si>
  <si>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</si>
  <si>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</si>
  <si>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</si>
  <si>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</si>
  <si>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</si>
  <si>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</si>
  <si>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</si>
  <si>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</si>
  <si>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</si>
  <si>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</si>
  <si>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</si>
  <si>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</si>
  <si>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</si>
  <si>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</si>
  <si>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</si>
  <si>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</si>
  <si>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</si>
  <si>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</si>
  <si>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</si>
  <si>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</si>
  <si>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</si>
  <si>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</si>
  <si>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</si>
  <si>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</si>
  <si>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</si>
  <si>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</si>
  <si>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</si>
  <si>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</si>
  <si>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</si>
  <si>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</si>
  <si>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</si>
  <si>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</si>
  <si>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</si>
  <si>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</si>
  <si>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</si>
  <si>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</si>
  <si>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</si>
  <si>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</si>
  <si>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</si>
  <si>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</si>
  <si>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</si>
  <si>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</si>
  <si>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</si>
  <si>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</si>
  <si>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</si>
  <si>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</si>
  <si>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</si>
  <si>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</si>
  <si>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</si>
  <si>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</si>
  <si>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</si>
  <si>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</si>
  <si>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</si>
  <si>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</si>
  <si>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</si>
  <si>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</si>
  <si>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</si>
  <si>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</si>
  <si>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</si>
  <si>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</si>
  <si>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</si>
  <si>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</si>
  <si>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</si>
  <si>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</si>
  <si>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</si>
  <si>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</si>
  <si>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</si>
  <si>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</si>
  <si>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</si>
  <si>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</si>
  <si>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</si>
  <si>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</si>
  <si>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</si>
  <si>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</si>
  <si>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</si>
  <si>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</si>
  <si>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</si>
  <si>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</si>
  <si>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</si>
  <si>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</si>
  <si>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</si>
  <si>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</si>
  <si>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</si>
  <si>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</si>
  <si>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</si>
  <si>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</si>
  <si>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</si>
  <si>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</si>
  <si>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</si>
  <si>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</si>
  <si>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</si>
  <si>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</si>
  <si>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</si>
  <si>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</si>
  <si>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</si>
  <si>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</si>
  <si>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</si>
  <si>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</si>
  <si>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</si>
  <si>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</si>
  <si>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</si>
  <si>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</si>
  <si>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</si>
  <si>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</si>
  <si>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</si>
  <si>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</si>
  <si>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</si>
  <si>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</si>
  <si>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</si>
  <si>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</si>
  <si>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</si>
  <si>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</si>
  <si>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</si>
  <si>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</si>
  <si>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</si>
  <si>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</si>
  <si>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</si>
  <si>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</si>
  <si>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</si>
  <si>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</si>
  <si>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</si>
  <si>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</si>
  <si>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</si>
  <si>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</si>
  <si>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</si>
  <si>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</si>
  <si>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</si>
  <si>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</si>
  <si>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</si>
  <si>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</si>
  <si>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</si>
  <si>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</si>
  <si>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</si>
  <si>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</si>
  <si>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</si>
  <si>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</si>
  <si>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</si>
  <si>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</si>
  <si>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</si>
  <si>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</si>
  <si>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</si>
  <si>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</si>
  <si>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</si>
  <si>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</si>
  <si>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</si>
  <si>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</si>
  <si>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</si>
  <si>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</si>
  <si>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</si>
  <si>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</si>
  <si>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</si>
  <si>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</si>
  <si>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</si>
  <si>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</si>
  <si>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</si>
  <si>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</si>
  <si>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</si>
  <si>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</si>
  <si>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</si>
  <si>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</si>
  <si>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</si>
  <si>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</si>
  <si>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</si>
  <si>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</si>
  <si>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</si>
  <si>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</si>
  <si>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</si>
  <si>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</si>
  <si>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</si>
  <si>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</si>
  <si>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</si>
  <si>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</si>
  <si>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</si>
  <si>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</si>
  <si>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</si>
  <si>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</si>
  <si>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</si>
  <si>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</si>
  <si>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</si>
  <si>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</si>
  <si>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</si>
  <si>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</si>
  <si>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</si>
  <si>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</si>
  <si>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</si>
  <si>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</si>
  <si>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</si>
  <si>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</si>
  <si>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</si>
  <si>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</si>
  <si>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</si>
  <si>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</si>
  <si>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</si>
  <si>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</si>
  <si>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</si>
  <si>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</si>
  <si>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</si>
  <si>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</si>
  <si>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</si>
  <si>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</si>
  <si>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</si>
  <si>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</si>
  <si>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</si>
  <si>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</si>
  <si>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</si>
  <si>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</si>
  <si>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</si>
  <si>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</si>
  <si>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</si>
  <si>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</si>
  <si>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</si>
  <si>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</si>
  <si>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</si>
  <si>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</si>
  <si>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</si>
  <si>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</si>
  <si>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</si>
  <si>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</si>
  <si>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</si>
  <si>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</si>
  <si>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</si>
  <si>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</si>
  <si>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</si>
  <si>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</si>
  <si>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</si>
  <si>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</si>
  <si>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</si>
  <si>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</si>
  <si>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</si>
  <si>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</si>
  <si>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</si>
  <si>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</si>
  <si>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</si>
  <si>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</si>
  <si>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</si>
  <si>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</si>
  <si>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</si>
  <si>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</si>
  <si>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</si>
  <si>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</si>
  <si>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</si>
  <si>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</si>
  <si>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</si>
  <si>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</si>
  <si>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</si>
  <si>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</si>
  <si>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</si>
  <si>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</si>
  <si>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</si>
  <si>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</si>
  <si>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</si>
  <si>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</si>
  <si>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</si>
  <si>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</si>
  <si>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</si>
  <si>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</si>
  <si>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</si>
  <si>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</si>
  <si>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</si>
  <si>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</si>
  <si>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</si>
  <si>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</si>
  <si>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</si>
  <si>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</si>
  <si>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</si>
  <si>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</si>
  <si>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</si>
  <si>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</si>
  <si>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</si>
  <si>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</si>
  <si>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</si>
  <si>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</si>
  <si>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</si>
  <si>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</si>
  <si>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</si>
  <si>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</si>
  <si>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</si>
  <si>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</si>
  <si>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</si>
  <si>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</si>
  <si>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</si>
  <si>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</si>
  <si>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</si>
  <si>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</si>
  <si>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</si>
  <si>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</si>
  <si>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</si>
  <si>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</si>
  <si>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</si>
  <si>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</si>
  <si>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</si>
  <si>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</si>
  <si>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</si>
  <si>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</si>
  <si>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</si>
  <si>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</si>
  <si>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</si>
  <si>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</si>
  <si>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</si>
  <si>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</si>
  <si>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</si>
  <si>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</si>
  <si>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</si>
  <si>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</si>
  <si>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</si>
  <si>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</si>
  <si>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</si>
  <si>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</si>
  <si>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</si>
  <si>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</si>
  <si>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</si>
  <si>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</si>
  <si>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</si>
  <si>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</si>
  <si>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</si>
  <si>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</si>
  <si>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</si>
  <si>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</si>
  <si>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</si>
  <si>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</si>
  <si>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</si>
  <si>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</si>
  <si>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</si>
  <si>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</si>
  <si>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</si>
  <si>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</si>
  <si>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</si>
  <si>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</si>
  <si>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</si>
  <si>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</si>
  <si>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</si>
  <si>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</si>
  <si>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</si>
  <si>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</si>
  <si>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</si>
  <si>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</si>
  <si>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</si>
  <si>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</si>
  <si>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</si>
  <si>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</si>
  <si>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</si>
  <si>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</si>
  <si>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</si>
  <si>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</si>
  <si>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</si>
  <si>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</si>
  <si>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</si>
  <si>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</si>
  <si>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</si>
  <si>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</si>
  <si>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</si>
  <si>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</si>
  <si>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</si>
  <si>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</si>
  <si>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</si>
  <si>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</si>
  <si>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</si>
  <si>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</si>
  <si>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</si>
  <si>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</si>
  <si>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</si>
  <si>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</si>
  <si>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</si>
  <si>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</si>
  <si>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</si>
  <si>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</si>
  <si>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</si>
  <si>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</si>
  <si>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</si>
  <si>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</si>
  <si>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</si>
  <si>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</si>
  <si>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</si>
  <si>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</si>
  <si>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</si>
  <si>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</si>
  <si>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</si>
  <si>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</si>
  <si>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</si>
  <si>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</si>
  <si>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</si>
  <si>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</si>
  <si>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</si>
  <si>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</si>
  <si>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</si>
  <si>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</si>
  <si>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</si>
  <si>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</si>
  <si>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</si>
  <si>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</si>
  <si>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</si>
  <si>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</si>
  <si>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</si>
  <si>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</si>
  <si>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</si>
  <si>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</si>
  <si>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</si>
  <si>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</si>
  <si>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</si>
  <si>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</si>
  <si>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</si>
  <si>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</si>
  <si>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</si>
  <si>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</si>
  <si>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</si>
  <si>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</si>
  <si>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</si>
  <si>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</si>
  <si>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</si>
  <si>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</si>
  <si>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</si>
  <si>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</si>
  <si>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</si>
  <si>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</si>
  <si>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</si>
  <si>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</si>
  <si>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</si>
  <si>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</si>
  <si>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</si>
  <si>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</si>
  <si>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</si>
  <si>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</si>
  <si>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</si>
  <si>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</si>
  <si>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</si>
  <si>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</si>
  <si>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</si>
  <si>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</si>
  <si>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</si>
  <si>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</si>
  <si>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</si>
  <si>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</si>
  <si>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</si>
  <si>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</si>
  <si>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</si>
  <si>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</si>
  <si>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</si>
  <si>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</si>
  <si>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</si>
  <si>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</si>
  <si>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</si>
  <si>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</si>
  <si>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</si>
  <si>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</si>
  <si>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</si>
  <si>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</si>
  <si>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</si>
  <si>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</si>
  <si>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</si>
  <si>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</si>
  <si>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</si>
  <si>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</si>
  <si>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</si>
  <si>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</si>
  <si>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</si>
  <si>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</si>
  <si>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</si>
  <si>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</si>
  <si>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</si>
  <si>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</si>
  <si>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</si>
  <si>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</si>
  <si>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</si>
  <si>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</si>
  <si>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</si>
  <si>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</si>
  <si>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</si>
  <si>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</si>
  <si>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</si>
  <si>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</si>
  <si>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</si>
  <si>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</si>
  <si>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</si>
  <si>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</si>
  <si>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</si>
  <si>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</si>
  <si>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</si>
  <si>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</si>
  <si>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</si>
  <si>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</si>
  <si>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</si>
  <si>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</si>
  <si>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</si>
  <si>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</si>
  <si>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</si>
  <si>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</si>
  <si>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</si>
  <si>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</si>
  <si>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</si>
  <si>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</si>
  <si>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</si>
  <si>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</si>
  <si>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</si>
  <si>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</si>
  <si>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</si>
  <si>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</si>
  <si>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</si>
  <si>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</si>
  <si>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</si>
  <si>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</si>
  <si>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</si>
  <si>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</si>
  <si>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</si>
  <si>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</si>
  <si>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</si>
  <si>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</si>
  <si>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</si>
  <si>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</si>
  <si>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</si>
  <si>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</si>
  <si>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</si>
  <si>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</si>
  <si>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</si>
  <si>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</si>
  <si>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</si>
  <si>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</si>
  <si>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</si>
  <si>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</si>
  <si>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</si>
  <si>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</si>
  <si>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</si>
  <si>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</si>
  <si>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</si>
  <si>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</si>
  <si>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</si>
  <si>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</si>
  <si>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</si>
  <si>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</si>
  <si>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</si>
  <si>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</si>
  <si>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</si>
  <si>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</si>
  <si>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</si>
  <si>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</si>
  <si>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</si>
  <si>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</si>
  <si>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</si>
  <si>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</si>
  <si>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</si>
  <si>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</si>
  <si>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</si>
  <si>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</si>
  <si>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</si>
  <si>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</si>
  <si>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</si>
  <si>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</si>
  <si>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</si>
  <si>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</si>
  <si>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</si>
  <si>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</si>
  <si>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</si>
  <si>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</si>
  <si>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</si>
  <si>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</si>
  <si>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</si>
  <si>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</si>
  <si>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</si>
  <si>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</si>
  <si>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</si>
  <si>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</si>
  <si>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</si>
  <si>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</si>
  <si>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</si>
  <si>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</si>
  <si>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</si>
  <si>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</si>
  <si>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</si>
  <si>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</si>
  <si>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</si>
  <si>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</si>
  <si>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</si>
  <si>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</si>
  <si>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</si>
  <si>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</si>
  <si>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</si>
  <si>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</si>
  <si>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</si>
  <si>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</si>
  <si>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</si>
  <si>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</si>
  <si>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</si>
  <si>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</si>
  <si>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</si>
  <si>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</si>
  <si>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</si>
  <si>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</si>
  <si>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</si>
  <si>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</si>
  <si>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</si>
  <si>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</si>
  <si>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</si>
  <si>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</si>
  <si>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</si>
  <si>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</si>
  <si>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</si>
  <si>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</si>
  <si>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</si>
  <si>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</si>
  <si>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</si>
  <si>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</si>
  <si>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</si>
  <si>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</si>
  <si>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</si>
  <si>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</si>
  <si>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</si>
  <si>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</si>
  <si>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</si>
  <si>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</si>
  <si>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</si>
  <si>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</si>
  <si>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</si>
  <si>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</si>
  <si>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</si>
  <si>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</si>
  <si>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</si>
  <si>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</si>
  <si>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</si>
  <si>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</si>
  <si>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</si>
  <si>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</si>
  <si>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</si>
  <si>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</si>
  <si>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</si>
  <si>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</si>
  <si>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</si>
  <si>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</si>
  <si>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</si>
  <si>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</si>
  <si>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</si>
  <si>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</si>
  <si>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</si>
  <si>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</si>
  <si>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</si>
  <si>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</si>
  <si>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</si>
  <si>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</si>
  <si>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</si>
  <si>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</si>
  <si>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</si>
  <si>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</si>
  <si>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</si>
  <si>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</si>
  <si>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</si>
  <si>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</si>
  <si>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</si>
  <si>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</si>
  <si>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</si>
  <si>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</si>
  <si>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</si>
  <si>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</si>
  <si>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</si>
  <si>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</si>
  <si>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</si>
  <si>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</si>
  <si>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</si>
  <si>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</si>
  <si>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</si>
  <si>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</si>
  <si>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</si>
  <si>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</si>
  <si>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</si>
  <si>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</si>
  <si>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</si>
  <si>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</si>
  <si>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</si>
  <si>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</si>
  <si>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</si>
  <si>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</si>
  <si>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</si>
  <si>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</si>
  <si>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</si>
  <si>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</si>
  <si>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</si>
  <si>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</si>
  <si>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</si>
  <si>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</si>
  <si>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</si>
  <si>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</si>
  <si>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</si>
  <si>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</si>
  <si>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</si>
  <si>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</si>
  <si>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</si>
  <si>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</si>
  <si>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</si>
  <si>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</si>
  <si>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</si>
  <si>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</si>
  <si>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</si>
  <si>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</si>
  <si>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</si>
  <si>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</si>
  <si>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</si>
  <si>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</si>
  <si>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</si>
  <si>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</si>
  <si>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</si>
  <si>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</si>
  <si>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</si>
  <si>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</si>
  <si>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</si>
  <si>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</si>
  <si>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</si>
  <si>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</si>
  <si>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</si>
  <si>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</si>
  <si>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</si>
  <si>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</si>
  <si>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</si>
  <si>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</si>
  <si>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</si>
  <si>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</si>
  <si>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</si>
  <si>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</si>
  <si>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</si>
  <si>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</si>
  <si>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</si>
  <si>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</si>
  <si>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</si>
  <si>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</si>
  <si>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</si>
  <si>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</si>
  <si>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</si>
  <si>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</si>
  <si>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</si>
  <si>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</si>
  <si>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</si>
  <si>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</si>
  <si>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</si>
  <si>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</si>
  <si>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</si>
  <si>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</si>
  <si>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</si>
  <si>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</si>
  <si>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</si>
  <si>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</si>
  <si>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</si>
  <si>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</si>
  <si>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</si>
  <si>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</si>
  <si>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</si>
  <si>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</si>
  <si>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</si>
  <si>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</si>
  <si>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</si>
  <si>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</si>
  <si>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</si>
  <si>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</si>
  <si>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</si>
  <si>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</si>
  <si>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</si>
  <si>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</si>
  <si>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</si>
  <si>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</si>
  <si>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</si>
  <si>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</si>
  <si>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</si>
  <si>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</si>
  <si>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</si>
  <si>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</si>
  <si>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</si>
  <si>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</si>
  <si>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</si>
  <si>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</si>
  <si>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</si>
  <si>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</si>
  <si>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</si>
  <si>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</si>
  <si>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</si>
  <si>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</si>
  <si>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</si>
  <si>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</si>
  <si>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</si>
  <si>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</si>
  <si>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</si>
  <si>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</si>
  <si>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</si>
  <si>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</si>
  <si>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</si>
  <si>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</si>
  <si>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</si>
  <si>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</si>
  <si>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</si>
  <si>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</si>
  <si>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</si>
  <si>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</si>
  <si>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</si>
  <si>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</si>
  <si>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</si>
  <si>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</si>
  <si>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</si>
  <si>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</si>
  <si>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</si>
  <si>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</si>
  <si>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</si>
  <si>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</si>
  <si>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</si>
  <si>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</si>
  <si>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</si>
  <si>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</si>
  <si>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</si>
  <si>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</si>
  <si>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</si>
  <si>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</si>
  <si>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</si>
  <si>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</si>
  <si>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</si>
  <si>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</si>
  <si>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</si>
  <si>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</si>
  <si>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</si>
  <si>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</si>
  <si>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</si>
  <si>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</si>
  <si>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</si>
  <si>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</si>
  <si>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</si>
  <si>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</si>
  <si>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</si>
  <si>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</si>
  <si>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</si>
  <si>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</si>
  <si>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</si>
  <si>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</si>
  <si>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</si>
  <si>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</si>
  <si>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</si>
  <si>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</si>
  <si>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</si>
  <si>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</si>
  <si>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</si>
  <si>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</si>
  <si>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</si>
  <si>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</si>
  <si>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</si>
  <si>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</si>
  <si>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</si>
  <si>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</si>
  <si>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</si>
  <si>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</si>
  <si>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</si>
  <si>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</si>
  <si>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</si>
  <si>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</si>
  <si>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</si>
  <si>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</si>
  <si>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</si>
  <si>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</si>
  <si>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</si>
  <si>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</si>
  <si>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</si>
  <si>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</si>
  <si>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</si>
  <si>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</si>
  <si>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</si>
  <si>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</si>
  <si>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</si>
  <si>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</si>
  <si>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</si>
  <si>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</si>
  <si>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</si>
  <si>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</si>
  <si>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</si>
  <si>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</si>
  <si>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</si>
  <si>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</si>
  <si>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</si>
  <si>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</si>
  <si>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</si>
  <si>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</si>
  <si>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</si>
  <si>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</si>
  <si>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</si>
  <si>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</si>
  <si>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</si>
  <si>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</si>
  <si>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</si>
  <si>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</si>
  <si>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</si>
  <si>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</si>
  <si>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</si>
  <si>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</si>
  <si>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</si>
  <si>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</si>
  <si>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</si>
  <si>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</si>
  <si>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</si>
  <si>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</si>
  <si>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</si>
  <si>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</si>
  <si>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</si>
  <si>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</si>
  <si>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</si>
  <si>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</si>
  <si>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</si>
  <si>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</si>
  <si>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</si>
  <si>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</si>
  <si>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</si>
  <si>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</si>
  <si>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</si>
  <si>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</si>
  <si>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</si>
  <si>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</si>
  <si>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</si>
  <si>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</si>
  <si>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</si>
  <si>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</si>
  <si>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</si>
  <si>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</si>
  <si>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</si>
  <si>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</si>
  <si>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</si>
  <si>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</si>
  <si>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</si>
  <si>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</si>
  <si>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</si>
  <si>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</si>
  <si>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</si>
  <si>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</si>
  <si>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</si>
  <si>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</si>
  <si>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</si>
  <si>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</si>
  <si>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</si>
  <si>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</si>
  <si>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</si>
  <si>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</si>
  <si>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</si>
  <si>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</si>
  <si>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</si>
  <si>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</si>
  <si>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</si>
  <si>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</si>
  <si>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</si>
  <si>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</si>
  <si>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</si>
  <si>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</si>
  <si>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</si>
  <si>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</si>
  <si>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</si>
  <si>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</si>
  <si>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</si>
  <si>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</si>
  <si>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</si>
  <si>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</si>
  <si>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</si>
  <si>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</si>
  <si>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</si>
  <si>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</si>
  <si>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</si>
  <si>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</si>
  <si>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</si>
  <si>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</si>
  <si>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</si>
  <si>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</si>
  <si>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</si>
  <si>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</si>
  <si>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</si>
  <si>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</si>
  <si>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</si>
  <si>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</si>
  <si>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</si>
  <si>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</si>
  <si>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</si>
  <si>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</si>
  <si>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</si>
  <si>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</si>
  <si>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</si>
  <si>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</si>
  <si>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</si>
  <si>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</si>
  <si>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</si>
  <si>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</si>
  <si>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</si>
  <si>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</si>
  <si>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</si>
  <si>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</si>
  <si>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</si>
  <si>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</si>
  <si>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</si>
  <si>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</si>
  <si>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</si>
  <si>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</si>
  <si>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</si>
  <si>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</si>
  <si>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</si>
  <si>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</si>
  <si>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</si>
  <si>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</si>
  <si>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</si>
  <si>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</si>
  <si>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</si>
  <si>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</si>
  <si>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</si>
  <si>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</si>
  <si>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</si>
  <si>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</si>
  <si>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</si>
  <si>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</si>
  <si>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</si>
  <si>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</si>
  <si>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</si>
  <si>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</si>
  <si>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</si>
  <si>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</si>
  <si>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</si>
  <si>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</si>
  <si>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</si>
  <si>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</si>
  <si>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</si>
  <si>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</si>
  <si>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</si>
  <si>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</si>
  <si>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</si>
  <si>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</si>
  <si>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</si>
  <si>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</si>
  <si>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</si>
  <si>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</si>
  <si>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</si>
  <si>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</si>
  <si>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</si>
  <si>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</si>
  <si>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</si>
  <si>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</si>
  <si>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</si>
  <si>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</si>
  <si>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</si>
  <si>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</si>
  <si>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</si>
  <si>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</si>
  <si>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</si>
  <si>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</si>
  <si>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</si>
  <si>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</si>
  <si>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</si>
  <si>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</si>
  <si>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</si>
  <si>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</si>
  <si>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</si>
  <si>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</si>
  <si>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</si>
  <si>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</si>
  <si>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</si>
  <si>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</si>
  <si>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</si>
  <si>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</si>
  <si>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</si>
  <si>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</si>
  <si>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</si>
  <si>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</si>
  <si>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</si>
  <si>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</si>
  <si>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</si>
  <si>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</si>
  <si>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</si>
  <si>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</si>
  <si>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</si>
  <si>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</si>
  <si>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</si>
  <si>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</si>
  <si>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</si>
  <si>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</si>
  <si>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</si>
  <si>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</si>
  <si>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</si>
  <si>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</si>
  <si>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</si>
  <si>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</si>
  <si>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</si>
  <si>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</si>
  <si>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</si>
  <si>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</si>
  <si>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</si>
  <si>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</si>
  <si>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</si>
  <si>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</si>
  <si>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</si>
  <si>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</si>
  <si>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</si>
  <si>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</si>
  <si>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</si>
  <si>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</si>
  <si>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</si>
  <si>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</si>
  <si>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</si>
  <si>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</si>
  <si>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</si>
  <si>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</si>
  <si>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</si>
  <si>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</si>
  <si>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</si>
  <si>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</si>
  <si>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</si>
  <si>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</si>
  <si>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</si>
  <si>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</si>
  <si>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</si>
  <si>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</si>
  <si>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</si>
  <si>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</si>
  <si>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</si>
  <si>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</si>
  <si>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</si>
  <si>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</si>
  <si>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</si>
  <si>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</si>
  <si>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</si>
  <si>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</si>
  <si>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</si>
  <si>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</si>
  <si>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</si>
  <si>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</si>
  <si>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</si>
  <si>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</si>
  <si>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</si>
  <si>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</si>
  <si>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</si>
  <si>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</si>
  <si>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</si>
  <si>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</si>
  <si>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</si>
  <si>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</si>
  <si>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</si>
  <si>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</si>
  <si>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</si>
  <si>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</si>
  <si>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</si>
  <si>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</si>
  <si>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</si>
  <si>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</si>
  <si>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</si>
  <si>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</si>
  <si>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</si>
  <si>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</si>
  <si>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</si>
  <si>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</si>
  <si>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</si>
  <si>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</si>
  <si>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</si>
  <si>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</si>
  <si>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</si>
  <si>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</si>
  <si>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</si>
  <si>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</si>
  <si>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</si>
  <si>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</si>
  <si>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</si>
  <si>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</si>
  <si>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</si>
  <si>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</si>
  <si>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</si>
  <si>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</si>
  <si>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</si>
  <si>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</si>
  <si>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</si>
  <si>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</si>
  <si>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</si>
  <si>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</si>
  <si>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</si>
  <si>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</si>
  <si>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</si>
  <si>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</si>
  <si>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</si>
  <si>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</si>
  <si>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</si>
  <si>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</si>
  <si>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</si>
  <si>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</si>
  <si>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</si>
  <si>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</si>
  <si>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</si>
  <si>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</si>
  <si>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</si>
  <si>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</si>
  <si>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</si>
  <si>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</si>
  <si>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</si>
  <si>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</si>
  <si>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</si>
  <si>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</si>
  <si>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</si>
  <si>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</si>
  <si>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</si>
  <si>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</si>
  <si>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</si>
  <si>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</si>
  <si>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</si>
  <si>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</si>
  <si>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</si>
  <si>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</si>
  <si>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</si>
  <si>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</si>
  <si>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</si>
  <si>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</si>
  <si>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</si>
  <si>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</si>
  <si>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</si>
  <si>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</si>
  <si>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</si>
  <si>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</si>
  <si>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</si>
  <si>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</si>
  <si>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</si>
  <si>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</si>
  <si>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</si>
  <si>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</si>
  <si>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</si>
  <si>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</si>
  <si>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</si>
  <si>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</si>
  <si>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</si>
  <si>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</si>
  <si>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</si>
  <si>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</si>
  <si>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</si>
  <si>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</si>
  <si>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</si>
  <si>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</si>
  <si>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</si>
  <si>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</si>
  <si>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</si>
  <si>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</si>
  <si>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</si>
  <si>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</si>
  <si>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</si>
  <si>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</si>
  <si>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</si>
  <si>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</si>
  <si>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</si>
  <si>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</si>
  <si>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</si>
  <si>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</si>
  <si>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</si>
  <si>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</si>
  <si>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</si>
  <si>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</si>
  <si>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</si>
  <si>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</si>
  <si>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</si>
  <si>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</si>
  <si>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</si>
  <si>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</si>
  <si>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</si>
  <si>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</si>
  <si>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</si>
  <si>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</si>
  <si>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</si>
  <si>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</si>
  <si>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</si>
  <si>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</si>
  <si>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</si>
  <si>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</si>
  <si>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</si>
  <si>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</si>
  <si>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</si>
  <si>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</si>
  <si>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</si>
  <si>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</si>
  <si>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</si>
  <si>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</si>
  <si>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</si>
  <si>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</si>
  <si>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</si>
  <si>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</si>
  <si>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</si>
  <si>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</si>
  <si>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</si>
  <si>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</si>
  <si>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</si>
  <si>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</si>
  <si>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</si>
  <si>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</si>
  <si>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</si>
  <si>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</si>
  <si>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</si>
  <si>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</si>
  <si>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</si>
  <si>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</si>
  <si>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</si>
  <si>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</si>
  <si>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</si>
  <si>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</si>
  <si>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</si>
  <si>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</si>
  <si>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</si>
  <si>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</si>
  <si>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</si>
  <si>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</si>
  <si>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</si>
  <si>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</si>
  <si>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</si>
  <si>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</si>
  <si>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</si>
  <si>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</si>
  <si>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</si>
  <si>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</si>
  <si>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</si>
  <si>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</si>
  <si>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</si>
  <si>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</si>
  <si>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</si>
  <si>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</si>
  <si>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</si>
  <si>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</si>
  <si>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</si>
  <si>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</si>
  <si>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</si>
  <si>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</si>
  <si>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</si>
  <si>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</si>
  <si>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</si>
  <si>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</si>
  <si>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</si>
  <si>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</si>
  <si>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</si>
  <si>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</si>
  <si>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</si>
  <si>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</si>
  <si>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</si>
  <si>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</si>
  <si>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</si>
  <si>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</si>
  <si>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</si>
  <si>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</si>
  <si>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</si>
  <si>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</si>
  <si>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</si>
  <si>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</si>
  <si>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</si>
  <si>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</si>
  <si>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</si>
  <si>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</si>
  <si>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</si>
  <si>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</si>
  <si>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</si>
  <si>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</si>
  <si>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</si>
  <si>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</si>
  <si>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</si>
  <si>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</si>
  <si>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</si>
  <si>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</si>
  <si>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</si>
  <si>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</si>
  <si>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</si>
  <si>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</si>
  <si>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</si>
  <si>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</si>
  <si>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</si>
  <si>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</si>
  <si>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</si>
  <si>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</si>
  <si>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</si>
  <si>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</si>
  <si>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</si>
  <si>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</si>
  <si>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</si>
  <si>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</si>
  <si>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</si>
  <si>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</si>
  <si>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</si>
  <si>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</si>
  <si>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</si>
  <si>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</si>
  <si>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</si>
  <si>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</si>
  <si>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</si>
  <si>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</si>
  <si>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</si>
  <si>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</si>
  <si>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</si>
  <si>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</si>
  <si>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</si>
  <si>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</si>
  <si>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</si>
  <si>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</si>
  <si>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</si>
  <si>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</si>
  <si>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</si>
  <si>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</si>
  <si>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</si>
  <si>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</si>
  <si>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</si>
  <si>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</si>
  <si>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</si>
  <si>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</si>
  <si>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</si>
  <si>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</si>
  <si>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</si>
  <si>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</si>
  <si>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</si>
  <si>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</si>
  <si>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</si>
  <si>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</si>
  <si>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</si>
  <si>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</si>
  <si>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</si>
  <si>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</si>
  <si>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</si>
  <si>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</si>
  <si>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</si>
  <si>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</si>
  <si>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</si>
  <si>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</si>
  <si>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</si>
  <si>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</si>
  <si>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</si>
  <si>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</si>
  <si>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</si>
  <si>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</si>
  <si>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</si>
  <si>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</si>
  <si>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</si>
  <si>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</si>
  <si>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</si>
  <si>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</si>
  <si>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</si>
  <si>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</si>
  <si>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</si>
  <si>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</si>
  <si>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</si>
  <si>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</si>
  <si>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</si>
  <si>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</si>
  <si>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</si>
  <si>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</si>
  <si>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</si>
  <si>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</si>
  <si>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</si>
  <si>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</si>
  <si>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</si>
  <si>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</si>
  <si>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</si>
  <si>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</si>
  <si>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</si>
  <si>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</si>
  <si>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</si>
  <si>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</si>
  <si>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</si>
  <si>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</si>
  <si>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</si>
  <si>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</si>
  <si>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</si>
  <si>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</si>
  <si>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</si>
  <si>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</si>
  <si>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</si>
  <si>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</si>
  <si>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</si>
  <si>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</si>
  <si>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</si>
  <si>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</si>
  <si>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</si>
  <si>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</si>
  <si>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</si>
  <si>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</si>
  <si>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</si>
  <si>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</si>
  <si>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</si>
  <si>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</si>
  <si>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</si>
  <si>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</si>
  <si>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</si>
  <si>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</si>
  <si>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</si>
  <si>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</si>
  <si>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</si>
  <si>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</si>
  <si>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</si>
  <si>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</si>
  <si>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</si>
  <si>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</si>
  <si>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</si>
  <si>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</si>
  <si>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</si>
  <si>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</si>
  <si>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</si>
  <si>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</si>
  <si>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</si>
  <si>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</si>
  <si>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</si>
  <si>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</si>
  <si>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</si>
  <si>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</si>
  <si>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</si>
  <si>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</si>
  <si>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</si>
  <si>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</si>
  <si>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</si>
  <si>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</si>
  <si>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</si>
  <si>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</si>
  <si>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</si>
  <si>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</si>
  <si>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</si>
  <si>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</si>
  <si>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</si>
  <si>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</si>
  <si>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</si>
  <si>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</si>
  <si>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</si>
  <si>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</si>
  <si>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</si>
  <si>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</si>
  <si>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</si>
  <si>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</si>
  <si>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</si>
  <si>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</si>
  <si>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</si>
  <si>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</si>
  <si>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</si>
  <si>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</si>
  <si>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</si>
  <si>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</si>
  <si>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</si>
  <si>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</si>
  <si>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</si>
  <si>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</si>
  <si>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</si>
  <si>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</si>
  <si>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</si>
  <si>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</si>
  <si>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</si>
  <si>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</si>
  <si>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</si>
  <si>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</si>
  <si>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</si>
  <si>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</si>
  <si>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</si>
  <si>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</si>
  <si>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</si>
  <si>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</si>
  <si>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</si>
  <si>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</si>
  <si>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</si>
  <si>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</si>
  <si>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</si>
  <si>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</si>
  <si>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</si>
  <si>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</si>
  <si>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</si>
  <si>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</si>
  <si>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</si>
  <si>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</si>
  <si>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</si>
  <si>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</si>
  <si>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</si>
  <si>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</si>
  <si>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</si>
  <si>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</si>
  <si>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</si>
  <si>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</si>
  <si>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</si>
  <si>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</si>
  <si>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</si>
  <si>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</si>
  <si>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</si>
  <si>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</si>
  <si>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</si>
  <si>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</si>
  <si>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</si>
  <si>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</si>
  <si>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</si>
  <si>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</si>
  <si>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</si>
  <si>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</si>
  <si>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</si>
  <si>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</si>
  <si>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</si>
  <si>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</si>
  <si>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</si>
  <si>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</si>
  <si>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</si>
  <si>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</si>
  <si>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</si>
  <si>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</si>
  <si>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</si>
  <si>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</si>
  <si>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</si>
  <si>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</si>
  <si>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</si>
  <si>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</si>
  <si>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</si>
  <si>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</si>
  <si>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</si>
  <si>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</si>
  <si>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</si>
  <si>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</si>
  <si>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</si>
  <si>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</si>
  <si>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</si>
  <si>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</si>
  <si>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</si>
  <si>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</si>
  <si>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</si>
  <si>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</si>
  <si>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</si>
  <si>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</si>
  <si>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</si>
  <si>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</si>
  <si>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</si>
  <si>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</si>
  <si>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</si>
  <si>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</si>
  <si>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</si>
  <si>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</si>
  <si>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</si>
  <si>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</si>
  <si>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</si>
  <si>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</si>
  <si>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</si>
  <si>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</si>
  <si>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</si>
  <si>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</si>
  <si>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</si>
  <si>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</si>
  <si>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</si>
  <si>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</si>
  <si>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</si>
  <si>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</si>
  <si>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</si>
  <si>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</si>
  <si>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</si>
  <si>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</si>
  <si>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</si>
  <si>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</si>
  <si>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</si>
  <si>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</si>
  <si>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</si>
  <si>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</si>
  <si>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</si>
  <si>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</si>
  <si>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</si>
  <si>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</si>
  <si>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</si>
  <si>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</si>
  <si>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</si>
  <si>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</si>
  <si>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</si>
  <si>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</si>
  <si>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</si>
  <si>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</si>
  <si>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</si>
  <si>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</si>
  <si>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</si>
  <si>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</si>
  <si>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</si>
  <si>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</si>
  <si>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</si>
  <si>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</si>
  <si>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</si>
  <si>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</si>
  <si>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</si>
  <si>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</si>
  <si>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</si>
  <si>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</si>
  <si>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</si>
  <si>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</si>
  <si>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</si>
  <si>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</si>
  <si>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</si>
  <si>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</si>
  <si>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</si>
  <si>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</si>
  <si>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</si>
  <si>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</si>
  <si>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</si>
  <si>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</si>
  <si>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</si>
  <si>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</si>
  <si>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</si>
  <si>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</si>
  <si>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</si>
  <si>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</si>
  <si>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</si>
  <si>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</si>
  <si>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</si>
  <si>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</si>
  <si>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</si>
  <si>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</si>
  <si>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</si>
  <si>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</si>
  <si>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</si>
  <si>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</si>
  <si>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</si>
  <si>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</si>
  <si>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</si>
  <si>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</si>
  <si>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</si>
  <si>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</si>
  <si>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</si>
  <si>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</si>
  <si>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</si>
  <si>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</si>
  <si>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</si>
  <si>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</si>
  <si>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</si>
  <si>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</si>
  <si>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</si>
  <si>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</si>
  <si>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</si>
  <si>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</si>
  <si>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</si>
  <si>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</si>
  <si>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</si>
  <si>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</si>
  <si>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</si>
  <si>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</si>
  <si>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</si>
  <si>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</si>
  <si>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</si>
  <si>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</si>
  <si>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</si>
  <si>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</si>
  <si>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</si>
  <si>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</si>
  <si>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</si>
  <si>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</si>
  <si>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</si>
  <si>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</si>
  <si>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</si>
  <si>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</si>
  <si>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</si>
  <si>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</si>
  <si>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</si>
  <si>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</si>
  <si>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</si>
  <si>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</si>
  <si>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</si>
  <si>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</si>
  <si>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</si>
  <si>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</si>
  <si>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</si>
  <si>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</si>
  <si>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</si>
  <si>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</si>
  <si>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</si>
  <si>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</si>
  <si>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</si>
  <si>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</si>
  <si>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</si>
  <si>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</si>
  <si>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</si>
  <si>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</si>
  <si>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</si>
  <si>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</si>
  <si>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</si>
  <si>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</si>
  <si>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</si>
  <si>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</si>
  <si>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</si>
  <si>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</si>
  <si>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</si>
  <si>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</si>
  <si>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</si>
  <si>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</si>
  <si>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</si>
  <si>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</si>
  <si>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</si>
  <si>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</si>
  <si>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</si>
  <si>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</si>
  <si>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</si>
  <si>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</si>
  <si>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</si>
  <si>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</si>
  <si>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</si>
  <si>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</si>
  <si>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</si>
  <si>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</si>
  <si>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</si>
  <si>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</si>
  <si>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</si>
  <si>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</si>
  <si>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</si>
  <si>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</si>
  <si>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</si>
  <si>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</si>
  <si>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</si>
  <si>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</si>
  <si>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</si>
  <si>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</si>
  <si>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</si>
  <si>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</si>
  <si>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</si>
  <si>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</si>
  <si>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</si>
  <si>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</si>
  <si>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</si>
  <si>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</si>
  <si>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</si>
  <si>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</si>
  <si>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</si>
  <si>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</si>
  <si>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</si>
  <si>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</si>
  <si>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</si>
  <si>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</si>
  <si>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</si>
  <si>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</si>
  <si>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</si>
  <si>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</si>
  <si>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</si>
  <si>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</si>
  <si>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</si>
  <si>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</si>
  <si>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</si>
  <si>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</si>
  <si>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</si>
  <si>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</si>
  <si>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</si>
  <si>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</si>
  <si>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</si>
  <si>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</si>
  <si>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</si>
  <si>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</si>
  <si>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</si>
  <si>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</si>
  <si>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</si>
  <si>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</si>
  <si>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</si>
  <si>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</si>
  <si>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</si>
  <si>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</si>
  <si>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</si>
  <si>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</si>
  <si>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</si>
  <si>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</si>
  <si>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</si>
  <si>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</si>
  <si>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</si>
  <si>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</si>
  <si>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</si>
  <si>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</si>
  <si>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</si>
  <si>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</si>
  <si>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</si>
  <si>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</si>
  <si>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</si>
  <si>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</si>
  <si>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</si>
  <si>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</si>
  <si>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</si>
  <si>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</si>
  <si>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</si>
  <si>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</si>
  <si>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</si>
  <si>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</si>
  <si>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</si>
  <si>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</si>
  <si>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</si>
  <si>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</si>
  <si>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</si>
  <si>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</si>
  <si>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</si>
  <si>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</si>
  <si>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</si>
  <si>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</si>
  <si>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</si>
  <si>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</si>
  <si>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</si>
  <si>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</si>
  <si>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</si>
  <si>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</si>
  <si>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</si>
  <si>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</si>
  <si>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</si>
  <si>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</si>
  <si>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</si>
  <si>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</si>
  <si>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</si>
  <si>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</si>
  <si>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</si>
  <si>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</si>
  <si>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</si>
  <si>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</si>
  <si>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</si>
  <si>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</si>
  <si>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</si>
  <si>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</si>
  <si>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</si>
  <si>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</si>
  <si>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</si>
  <si>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</si>
  <si>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</si>
  <si>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</si>
  <si>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</si>
  <si>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</si>
  <si>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</si>
  <si>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</si>
  <si>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</si>
  <si>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</si>
  <si>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</si>
  <si>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</si>
  <si>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</si>
  <si>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</si>
  <si>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</si>
  <si>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</si>
  <si>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</si>
  <si>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</si>
  <si>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</si>
  <si>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</si>
  <si>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</si>
  <si>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</si>
  <si>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</si>
  <si>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</si>
  <si>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</si>
  <si>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</si>
  <si>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</si>
  <si>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</si>
  <si>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</si>
  <si>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</si>
  <si>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</si>
  <si>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</si>
  <si>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</si>
  <si>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</si>
  <si>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</si>
  <si>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</si>
  <si>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</si>
  <si>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</si>
  <si>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</si>
  <si>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</si>
  <si>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</si>
  <si>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</si>
  <si>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</si>
  <si>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</si>
  <si>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</si>
  <si>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</si>
  <si>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</si>
  <si>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</si>
  <si>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</si>
  <si>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</si>
  <si>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</si>
  <si>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</si>
  <si>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</si>
  <si>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</si>
  <si>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</si>
  <si>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</si>
  <si>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</si>
  <si>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</si>
  <si>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</si>
  <si>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</si>
  <si>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</si>
  <si>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</si>
  <si>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</si>
  <si>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</si>
  <si>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</si>
  <si>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</si>
  <si>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</si>
  <si>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</si>
  <si>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</si>
  <si>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</si>
  <si>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</si>
  <si>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</si>
  <si>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</si>
  <si>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</si>
  <si>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</si>
  <si>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</si>
  <si>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</si>
  <si>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</si>
  <si>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</si>
  <si>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</si>
  <si>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</si>
  <si>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</si>
  <si>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</si>
  <si>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</si>
  <si>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</si>
  <si>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</si>
  <si>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</si>
  <si>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</si>
  <si>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</si>
  <si>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</si>
  <si>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</si>
  <si>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</si>
  <si>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</si>
  <si>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</si>
  <si>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</si>
  <si>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</si>
  <si>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</si>
  <si>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</si>
  <si>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</si>
  <si>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</si>
  <si>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</si>
  <si>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</si>
  <si>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</si>
  <si>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</si>
  <si>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</si>
  <si>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</si>
  <si>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</si>
  <si>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</si>
  <si>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</si>
  <si>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</si>
  <si>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</si>
  <si>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</si>
  <si>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</si>
  <si>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</si>
  <si>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</si>
  <si>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</si>
  <si>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</si>
  <si>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</si>
  <si>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</si>
  <si>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</si>
  <si>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</si>
  <si>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</si>
  <si>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</si>
  <si>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</si>
  <si>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</si>
  <si>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</si>
  <si>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</si>
  <si>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</si>
  <si>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</si>
  <si>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</si>
  <si>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</si>
  <si>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</si>
  <si>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</si>
  <si>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</si>
  <si>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</si>
  <si>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</si>
  <si>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</si>
  <si>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</si>
  <si>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</si>
  <si>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</si>
  <si>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</si>
  <si>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</si>
  <si>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</si>
  <si>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</si>
  <si>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</si>
  <si>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</si>
  <si>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</si>
  <si>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</si>
  <si>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</si>
  <si>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</si>
  <si>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</si>
  <si>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</si>
  <si>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</si>
  <si>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</si>
  <si>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</si>
  <si>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</si>
  <si>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</si>
  <si>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</si>
  <si>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</si>
  <si>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</si>
  <si>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</si>
  <si>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</si>
  <si>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</si>
  <si>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</si>
  <si>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</si>
  <si>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</si>
  <si>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</si>
  <si>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</si>
  <si>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</si>
  <si>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</si>
  <si>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</si>
  <si>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</si>
  <si>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</si>
  <si>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</si>
  <si>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</si>
  <si>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</si>
  <si>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</si>
  <si>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</si>
  <si>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</si>
  <si>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</si>
  <si>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</si>
  <si>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</si>
  <si>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</si>
  <si>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</si>
  <si>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</si>
  <si>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</si>
  <si>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</si>
  <si>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</si>
  <si>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</si>
  <si>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</si>
  <si>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</si>
  <si>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</si>
  <si>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</si>
  <si>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</si>
  <si>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</si>
  <si>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</si>
  <si>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</si>
  <si>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</si>
  <si>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</si>
  <si>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</si>
  <si>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</si>
  <si>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</si>
  <si>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</si>
  <si>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</si>
  <si>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</si>
  <si>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</si>
  <si>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</si>
  <si>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</si>
  <si>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</si>
  <si>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</si>
  <si>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</si>
  <si>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</si>
  <si>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</si>
  <si>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</si>
  <si>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</si>
  <si>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</si>
  <si>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</si>
  <si>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</si>
  <si>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</si>
  <si>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</si>
  <si>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</si>
  <si>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</si>
  <si>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</si>
  <si>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</si>
  <si>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</si>
  <si>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</si>
  <si>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</si>
  <si>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</si>
  <si>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</si>
  <si>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</si>
  <si>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</si>
  <si>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</si>
  <si>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</si>
  <si>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</si>
  <si>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</si>
  <si>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</si>
  <si>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</si>
  <si>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</si>
  <si>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</si>
  <si>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</si>
  <si>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</si>
  <si>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</si>
  <si>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</si>
  <si>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</si>
  <si>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</si>
  <si>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</si>
  <si>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</si>
  <si>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</si>
  <si>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</si>
  <si>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</si>
  <si>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</si>
  <si>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</si>
  <si>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</si>
  <si>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</si>
  <si>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</si>
  <si>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</si>
  <si>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</si>
  <si>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</si>
  <si>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</si>
  <si>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</si>
  <si>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</si>
  <si>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</si>
  <si>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</si>
  <si>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</si>
  <si>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</si>
  <si>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</si>
  <si>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</si>
  <si>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</si>
  <si>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</si>
  <si>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</si>
  <si>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</si>
  <si>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</si>
  <si>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</si>
  <si>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</si>
  <si>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</si>
  <si>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</si>
  <si>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</si>
  <si>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</si>
  <si>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</si>
  <si>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</si>
  <si>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</si>
  <si>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</si>
  <si>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</si>
  <si>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</si>
  <si>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</si>
  <si>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</si>
  <si>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</si>
  <si>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</si>
  <si>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</si>
  <si>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</si>
  <si>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</si>
  <si>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</si>
  <si>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</si>
  <si>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</si>
  <si>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</si>
  <si>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</si>
  <si>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</si>
  <si>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</si>
  <si>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</si>
  <si>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</si>
  <si>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</si>
  <si>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</si>
  <si>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</si>
  <si>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</si>
  <si>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</si>
  <si>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</si>
  <si>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</si>
  <si>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</si>
  <si>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</si>
  <si>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</si>
  <si>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</si>
  <si>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</si>
  <si>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</si>
  <si>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</si>
  <si>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</si>
  <si>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</si>
  <si>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</si>
  <si>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</si>
  <si>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</si>
  <si>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</si>
  <si>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</si>
  <si>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</si>
  <si>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</si>
  <si>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</si>
  <si>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</si>
  <si>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</si>
  <si>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</si>
  <si>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</si>
  <si>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</si>
  <si>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</si>
  <si>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</si>
  <si>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</si>
  <si>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</si>
  <si>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</si>
  <si>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</si>
  <si>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</si>
  <si>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</si>
  <si>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</si>
  <si>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</si>
  <si>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</si>
  <si>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</si>
  <si>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</si>
  <si>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</si>
  <si>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</si>
  <si>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</si>
  <si>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</si>
  <si>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</si>
  <si>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</si>
  <si>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</si>
  <si>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</si>
  <si>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</si>
  <si>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</si>
  <si>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</si>
  <si>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</si>
  <si>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</si>
  <si>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</si>
  <si>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</si>
  <si>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</si>
  <si>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</si>
  <si>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</si>
  <si>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</si>
  <si>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</si>
  <si>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</si>
  <si>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</si>
  <si>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</si>
  <si>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</si>
  <si>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</si>
  <si>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</si>
  <si>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</si>
  <si>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</si>
  <si>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</si>
  <si>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</si>
  <si>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</si>
  <si>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</si>
  <si>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</si>
  <si>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</si>
  <si>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</si>
  <si>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</si>
  <si>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</si>
  <si>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</si>
  <si>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</si>
  <si>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</si>
  <si>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</si>
  <si>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</si>
  <si>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</si>
  <si>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</si>
  <si>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</si>
  <si>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</si>
  <si>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</si>
  <si>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</si>
  <si>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</si>
  <si>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</si>
  <si>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</si>
  <si>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</si>
  <si>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</si>
  <si>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</si>
  <si>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</si>
  <si>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</si>
  <si>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</si>
  <si>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</si>
  <si>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</si>
  <si>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</si>
  <si>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</si>
  <si>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</si>
  <si>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</si>
  <si>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</si>
  <si>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</si>
  <si>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</si>
  <si>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</si>
  <si>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</si>
  <si>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</si>
  <si>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</si>
  <si>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</si>
  <si>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</si>
  <si>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</si>
  <si>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</si>
  <si>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</si>
  <si>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</si>
  <si>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</si>
  <si>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</si>
  <si>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</si>
  <si>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</si>
  <si>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</si>
  <si>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</si>
  <si>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</si>
  <si>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</si>
  <si>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</si>
  <si>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</si>
  <si>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</si>
  <si>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</si>
  <si>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</si>
  <si>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</si>
  <si>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</si>
  <si>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</si>
  <si>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</si>
  <si>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</si>
  <si>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</si>
  <si>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</si>
  <si>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</si>
  <si>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</si>
  <si>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</si>
  <si>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</si>
  <si>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</si>
  <si>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</si>
  <si>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</si>
  <si>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</si>
  <si>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</si>
  <si>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</si>
  <si>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</si>
  <si>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</si>
  <si>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</si>
  <si>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</si>
  <si>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</si>
  <si>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</si>
  <si>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</si>
  <si>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</si>
  <si>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</si>
  <si>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</si>
  <si>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</si>
  <si>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</si>
  <si>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</si>
  <si>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</si>
  <si>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</si>
  <si>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</si>
  <si>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</si>
  <si>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</si>
  <si>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</si>
  <si>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</si>
  <si>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</si>
  <si>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</si>
  <si>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</si>
  <si>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</si>
  <si>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</si>
  <si>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</si>
  <si>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</si>
  <si>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</si>
  <si>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</si>
  <si>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</si>
  <si>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</si>
  <si>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</si>
  <si>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</si>
  <si>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</si>
  <si>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</si>
  <si>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</si>
  <si>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</si>
  <si>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</si>
  <si>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</si>
  <si>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</si>
  <si>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</si>
  <si>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</si>
  <si>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</si>
  <si>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</si>
  <si>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</si>
  <si>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</si>
  <si>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</si>
  <si>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</si>
  <si>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</si>
  <si>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</si>
  <si>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</si>
  <si>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</si>
  <si>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</si>
  <si>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</si>
  <si>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</si>
  <si>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</si>
  <si>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</si>
  <si>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</si>
  <si>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</si>
  <si>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</si>
  <si>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</si>
  <si>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</si>
  <si>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</si>
  <si>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</si>
  <si>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</si>
  <si>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</si>
  <si>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</si>
  <si>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</si>
  <si>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</si>
  <si>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</si>
  <si>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</si>
  <si>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</si>
  <si>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</si>
  <si>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</si>
  <si>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</si>
  <si>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</si>
  <si>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</si>
  <si>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</si>
  <si>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</si>
  <si>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</si>
  <si>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</si>
  <si>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</si>
  <si>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</si>
  <si>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</si>
  <si>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</si>
  <si>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</si>
  <si>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</si>
  <si>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</si>
  <si>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</si>
  <si>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</si>
  <si>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</si>
  <si>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</si>
  <si>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</si>
  <si>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</si>
  <si>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</si>
  <si>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</si>
  <si>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</si>
  <si>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</si>
  <si>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</si>
  <si>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</si>
  <si>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</si>
  <si>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</si>
  <si>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</si>
  <si>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</si>
  <si>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</si>
  <si>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</si>
  <si>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</si>
  <si>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</si>
  <si>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</si>
  <si>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</si>
  <si>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</si>
  <si>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</si>
  <si>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</si>
  <si>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</si>
  <si>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</si>
  <si>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</si>
  <si>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</si>
  <si>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</si>
  <si>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</si>
  <si>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</si>
  <si>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</si>
  <si>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</si>
  <si>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</si>
  <si>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</si>
  <si>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</si>
  <si>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</si>
  <si>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</si>
  <si>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</si>
  <si>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</si>
  <si>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</si>
  <si>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</si>
  <si>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</si>
  <si>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</si>
  <si>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</si>
  <si>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</si>
  <si>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</si>
  <si>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</si>
  <si>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</si>
  <si>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</si>
  <si>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</si>
  <si>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</si>
  <si>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</si>
  <si>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</si>
  <si>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</si>
  <si>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</si>
  <si>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</si>
  <si>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</si>
  <si>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</si>
  <si>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</si>
  <si>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</si>
  <si>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</si>
  <si>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</si>
  <si>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</si>
  <si>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</si>
  <si>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</si>
  <si>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</si>
  <si>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</si>
  <si>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</si>
  <si>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</si>
  <si>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</si>
  <si>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</si>
  <si>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</si>
  <si>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</si>
  <si>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</si>
  <si>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</si>
  <si>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</si>
  <si>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</si>
  <si>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</si>
  <si>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</si>
  <si>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</si>
  <si>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</si>
  <si>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</si>
  <si>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</si>
  <si>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</si>
  <si>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</si>
  <si>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</si>
  <si>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</si>
  <si>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</si>
  <si>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</si>
  <si>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</si>
  <si>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</si>
  <si>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</si>
  <si>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</si>
  <si>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</si>
  <si>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</si>
  <si>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</si>
  <si>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</si>
  <si>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</si>
  <si>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</si>
  <si>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</si>
  <si>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</si>
  <si>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</si>
  <si>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</si>
  <si>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</si>
  <si>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</si>
  <si>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</si>
  <si>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</si>
  <si>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</si>
  <si>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</si>
  <si>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</si>
  <si>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</si>
  <si>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</si>
  <si>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</si>
  <si>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</si>
  <si>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</si>
  <si>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</si>
  <si>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</si>
  <si>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</si>
  <si>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</si>
  <si>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</si>
  <si>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</si>
  <si>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</si>
  <si>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</si>
  <si>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</si>
  <si>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</si>
  <si>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</si>
  <si>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</si>
  <si>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</si>
  <si>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</si>
  <si>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</si>
  <si>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</si>
  <si>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</si>
  <si>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</si>
  <si>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</si>
  <si>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</si>
  <si>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</si>
  <si>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</si>
  <si>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</si>
  <si>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</si>
  <si>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</si>
  <si>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</si>
  <si>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</si>
  <si>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</si>
  <si>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</si>
  <si>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</si>
  <si>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</si>
  <si>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</si>
  <si>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</si>
  <si>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</si>
  <si>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</si>
  <si>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</si>
  <si>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</si>
  <si>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</si>
  <si>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</si>
  <si>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</si>
  <si>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</si>
  <si>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</si>
  <si>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</si>
  <si>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</si>
  <si>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</si>
  <si>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</si>
  <si>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</si>
  <si>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</si>
  <si>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</si>
  <si>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</si>
  <si>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</si>
  <si>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</si>
  <si>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</si>
  <si>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</si>
  <si>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</si>
  <si>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</si>
  <si>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</si>
  <si>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</si>
  <si>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</si>
  <si>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</si>
  <si>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</si>
  <si>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</si>
  <si>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</si>
  <si>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</si>
  <si>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</si>
  <si>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</si>
  <si>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</si>
  <si>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</si>
  <si>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</si>
  <si>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</si>
  <si>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</si>
  <si>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</si>
  <si>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</si>
  <si>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</si>
  <si>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</si>
  <si>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</si>
  <si>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</si>
  <si>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</si>
  <si>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</si>
  <si>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</si>
  <si>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</si>
  <si>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</si>
  <si>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</si>
  <si>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</si>
  <si>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</si>
  <si>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</si>
  <si>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</si>
  <si>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</si>
  <si>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</si>
  <si>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</si>
  <si>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</si>
  <si>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</si>
  <si>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</si>
  <si>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</si>
  <si>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</si>
  <si>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</si>
  <si>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</si>
  <si>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</si>
  <si>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</si>
  <si>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</si>
  <si>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</si>
  <si>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</si>
  <si>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</si>
  <si>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</si>
  <si>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</si>
  <si>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</si>
  <si>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</si>
  <si>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</si>
  <si>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</si>
  <si>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</si>
  <si>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</si>
  <si>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</si>
  <si>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</si>
  <si>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</si>
  <si>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</si>
  <si>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</si>
  <si>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</si>
  <si>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</si>
  <si>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</si>
  <si>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</si>
  <si>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</si>
  <si>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</si>
  <si>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</si>
  <si>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</si>
  <si>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</si>
  <si>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</si>
  <si>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</si>
  <si>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</si>
  <si>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</si>
  <si>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</si>
  <si>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</si>
  <si>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</si>
  <si>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</si>
  <si>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</si>
  <si>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</si>
  <si>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</si>
  <si>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</si>
  <si>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</si>
  <si>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</si>
  <si>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</si>
  <si>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</si>
  <si>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</si>
  <si>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</si>
  <si>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</si>
  <si>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</si>
  <si>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</si>
  <si>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</si>
  <si>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</si>
  <si>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</si>
  <si>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</si>
  <si>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</si>
  <si>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</si>
  <si>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</si>
  <si>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</si>
  <si>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</si>
  <si>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</si>
  <si>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</si>
  <si>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</si>
  <si>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</si>
  <si>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</si>
  <si>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</si>
  <si>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</si>
  <si>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</si>
  <si>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</si>
  <si>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</si>
  <si>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</si>
  <si>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</si>
  <si>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</si>
  <si>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</si>
  <si>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</si>
  <si>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</si>
  <si>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</si>
  <si>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</si>
  <si>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</si>
  <si>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</si>
  <si>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</si>
  <si>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</si>
  <si>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</si>
  <si>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</si>
  <si>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</si>
  <si>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</si>
  <si>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</si>
  <si>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</si>
  <si>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</si>
  <si>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</si>
  <si>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</si>
  <si>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</si>
  <si>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</si>
  <si>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</si>
  <si>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</si>
  <si>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</si>
  <si>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</si>
  <si>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</si>
  <si>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</si>
  <si>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</si>
  <si>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</si>
  <si>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</si>
  <si>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</si>
  <si>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</si>
  <si>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</si>
  <si>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</si>
  <si>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</si>
  <si>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</si>
  <si>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</si>
  <si>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</si>
  <si>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</si>
  <si>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</si>
  <si>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</si>
  <si>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</si>
  <si>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</si>
  <si>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</si>
  <si>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</si>
  <si>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</si>
  <si>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</si>
  <si>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</si>
  <si>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</si>
  <si>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</si>
  <si>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</si>
  <si>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</si>
  <si>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</si>
  <si>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</si>
  <si>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</si>
  <si>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</si>
  <si>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</si>
  <si>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</si>
  <si>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</si>
  <si>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</si>
  <si>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</si>
  <si>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</si>
  <si>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</si>
  <si>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</si>
  <si>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</si>
  <si>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</si>
  <si>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</si>
  <si>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</si>
  <si>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</si>
  <si>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</si>
  <si>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</si>
  <si>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</si>
  <si>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</si>
  <si>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</si>
  <si>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</si>
  <si>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</si>
  <si>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</si>
  <si>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</si>
  <si>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</si>
  <si>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</si>
  <si>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</si>
  <si>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</si>
  <si>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</si>
  <si>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</si>
  <si>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</si>
  <si>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</si>
  <si>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</si>
  <si>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</si>
  <si>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</si>
  <si>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</si>
  <si>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</si>
  <si>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</si>
  <si>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</si>
  <si>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</si>
  <si>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</si>
  <si>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</si>
  <si>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</si>
  <si>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</si>
  <si>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</si>
  <si>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</si>
  <si>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</si>
  <si>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</si>
  <si>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</si>
  <si>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</si>
  <si>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</si>
  <si>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</si>
  <si>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</si>
  <si>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</si>
  <si>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</si>
  <si>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</si>
  <si>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</si>
  <si>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</si>
  <si>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</si>
  <si>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</si>
  <si>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</si>
  <si>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</si>
  <si>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</si>
  <si>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</si>
  <si>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</si>
  <si>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</si>
  <si>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</si>
  <si>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</si>
  <si>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</si>
  <si>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</si>
  <si>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</si>
  <si>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</si>
  <si>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</si>
  <si>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</si>
  <si>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</si>
  <si>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</si>
  <si>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</si>
  <si>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</si>
  <si>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</si>
  <si>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</si>
  <si>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</si>
  <si>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</si>
  <si>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</si>
  <si>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</si>
  <si>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</si>
  <si>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</si>
  <si>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</si>
  <si>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</si>
  <si>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</si>
  <si>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</si>
  <si>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</si>
  <si>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</si>
  <si>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</si>
  <si>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</si>
  <si>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</si>
  <si>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</si>
  <si>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</si>
  <si>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</si>
  <si>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</si>
  <si>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</si>
  <si>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</si>
  <si>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</si>
  <si>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</si>
  <si>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</si>
  <si>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</si>
  <si>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</si>
  <si>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</si>
  <si>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</si>
  <si>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</si>
  <si>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</si>
  <si>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</si>
  <si>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</si>
  <si>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</si>
  <si>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</si>
  <si>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</si>
  <si>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</si>
  <si>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</si>
  <si>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</si>
  <si>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</si>
  <si>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</si>
  <si>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</si>
  <si>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</si>
  <si>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</si>
  <si>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</si>
  <si>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</si>
  <si>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</si>
  <si>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</si>
  <si>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</si>
  <si>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</si>
  <si>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</si>
  <si>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</si>
  <si>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</si>
  <si>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</si>
  <si>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</si>
  <si>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</si>
  <si>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</si>
  <si>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</si>
  <si>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</si>
  <si>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</si>
  <si>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</si>
  <si>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</si>
  <si>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</si>
  <si>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</si>
  <si>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</si>
  <si>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</si>
  <si>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</si>
  <si>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</si>
  <si>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</si>
  <si>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</si>
  <si>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</si>
  <si>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</si>
  <si>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</si>
  <si>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</si>
  <si>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</si>
  <si>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</si>
  <si>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</si>
  <si>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</si>
  <si>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</si>
  <si>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</si>
  <si>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</si>
  <si>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</si>
  <si>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</si>
  <si>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</si>
  <si>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</si>
  <si>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</si>
  <si>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</si>
  <si>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</si>
  <si>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</si>
  <si>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</si>
  <si>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</si>
  <si>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</si>
  <si>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</si>
  <si>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</si>
  <si>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</si>
  <si>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</si>
  <si>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</si>
  <si>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</si>
  <si>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</si>
  <si>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</si>
  <si>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</si>
  <si>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</si>
  <si>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</si>
  <si>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</si>
  <si>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</si>
  <si>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</si>
  <si>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</si>
  <si>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</si>
  <si>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</si>
  <si>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</si>
  <si>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</si>
  <si>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</si>
  <si>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</si>
  <si>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</si>
  <si>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</si>
  <si>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</si>
  <si>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</si>
  <si>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</si>
  <si>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</si>
  <si>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</si>
  <si>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</si>
  <si>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</si>
  <si>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</si>
  <si>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</si>
  <si>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</si>
  <si>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</si>
  <si>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</si>
  <si>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</si>
  <si>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</si>
  <si>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</si>
  <si>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</si>
  <si>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</si>
  <si>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</si>
  <si>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</si>
  <si>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</si>
  <si>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</si>
  <si>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</si>
  <si>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</si>
  <si>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</si>
  <si>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</si>
  <si>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</si>
  <si>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</si>
  <si>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</si>
  <si>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</si>
  <si>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</si>
  <si>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</si>
  <si>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</si>
  <si>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</si>
  <si>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</si>
  <si>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</si>
  <si>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</si>
  <si>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</si>
  <si>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</si>
  <si>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</si>
  <si>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</si>
  <si>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</si>
  <si>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</si>
  <si>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</si>
  <si>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</si>
  <si>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</si>
  <si>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</si>
  <si>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</si>
  <si>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</si>
  <si>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</si>
  <si>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</si>
  <si>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</si>
  <si>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</si>
  <si>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</si>
  <si>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</si>
  <si>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</si>
  <si>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</si>
  <si>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</si>
  <si>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</si>
  <si>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</si>
  <si>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</si>
  <si>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</si>
  <si>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</si>
  <si>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</si>
  <si>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</si>
  <si>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</si>
  <si>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</si>
  <si>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</si>
  <si>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</si>
  <si>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</si>
  <si>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</si>
  <si>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</si>
  <si>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</si>
  <si>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</si>
  <si>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</si>
  <si>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</si>
  <si>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</si>
  <si>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</si>
  <si>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</si>
  <si>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</si>
  <si>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</si>
  <si>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</si>
  <si>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</si>
  <si>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</si>
  <si>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</si>
  <si>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</si>
  <si>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</si>
  <si>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</si>
  <si>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</si>
  <si>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</si>
  <si>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</si>
  <si>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</si>
  <si>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</si>
  <si>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</si>
  <si>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</si>
  <si>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</si>
  <si>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</si>
  <si>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</si>
  <si>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</si>
  <si>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</si>
  <si>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</si>
  <si>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</si>
  <si>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</si>
  <si>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</si>
  <si>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</si>
  <si>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</si>
  <si>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</si>
  <si>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</si>
  <si>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</si>
  <si>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</si>
  <si>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</si>
  <si>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</si>
  <si>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</si>
  <si>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</si>
  <si>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</si>
  <si>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</si>
  <si>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</si>
  <si>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</si>
  <si>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</si>
  <si>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</si>
  <si>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</si>
  <si>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</si>
  <si>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</si>
  <si>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</si>
  <si>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</si>
  <si>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</si>
  <si>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</si>
  <si>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</si>
  <si>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</si>
  <si>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</si>
  <si>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</si>
  <si>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</si>
  <si>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</si>
  <si>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</si>
  <si>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</si>
  <si>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</si>
  <si>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</si>
  <si>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</si>
  <si>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</si>
  <si>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</si>
  <si>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</si>
  <si>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</si>
  <si>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</si>
  <si>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</si>
  <si>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</si>
  <si>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</si>
  <si>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</si>
  <si>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</si>
  <si>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</si>
  <si>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</si>
  <si>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</si>
  <si>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</si>
  <si>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</si>
  <si>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</si>
  <si>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</si>
  <si>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</si>
  <si>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</si>
  <si>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</si>
  <si>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</si>
  <si>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</si>
  <si>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</si>
  <si>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</si>
  <si>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</si>
  <si>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</si>
  <si>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</si>
  <si>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</si>
  <si>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</si>
  <si>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</si>
  <si>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</si>
  <si>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</si>
  <si>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</si>
  <si>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</si>
  <si>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</si>
  <si>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</si>
  <si>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</si>
  <si>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</si>
  <si>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</si>
  <si>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</si>
  <si>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</si>
  <si>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</si>
  <si>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</si>
  <si>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</si>
  <si>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</si>
  <si>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</si>
  <si>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</si>
  <si>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</si>
  <si>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</si>
  <si>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</si>
  <si>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</si>
  <si>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</si>
  <si>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</si>
  <si>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</si>
  <si>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</si>
  <si>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</si>
  <si>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</si>
  <si>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</si>
  <si>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</si>
  <si>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</si>
  <si>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</si>
  <si>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</si>
  <si>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</si>
  <si>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</si>
  <si>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</si>
  <si>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</si>
  <si>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</si>
  <si>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</si>
  <si>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</si>
  <si>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</si>
  <si>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</si>
  <si>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</si>
  <si>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</si>
  <si>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</si>
  <si>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</si>
  <si>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</si>
  <si>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</si>
  <si>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</si>
  <si>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</si>
  <si>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</si>
  <si>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</si>
  <si>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</si>
  <si>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</si>
  <si>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</si>
  <si>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</si>
  <si>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</si>
  <si>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</si>
  <si>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</si>
  <si>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</si>
  <si>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</si>
  <si>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</si>
  <si>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</si>
  <si>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</si>
  <si>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</si>
  <si>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</si>
  <si>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</si>
  <si>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</si>
  <si>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</si>
  <si>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</si>
  <si>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</si>
  <si>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</si>
  <si>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</si>
  <si>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</si>
  <si>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</si>
  <si>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</si>
  <si>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</si>
  <si>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</si>
  <si>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</si>
  <si>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</si>
  <si>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</si>
  <si>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</si>
  <si>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</si>
  <si>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</si>
  <si>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</si>
  <si>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</si>
  <si>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</si>
  <si>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</si>
  <si>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</si>
  <si>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</si>
  <si>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</si>
  <si>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</si>
  <si>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</si>
  <si>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</si>
  <si>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</si>
  <si>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</si>
  <si>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</si>
  <si>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</si>
  <si>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</si>
  <si>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</si>
  <si>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</si>
  <si>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</si>
  <si>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</si>
  <si>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</si>
  <si>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</si>
  <si>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</si>
  <si>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</si>
  <si>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</si>
  <si>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</si>
  <si>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</si>
  <si>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</si>
  <si>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</si>
  <si>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</si>
  <si>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</si>
  <si>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</si>
  <si>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</si>
  <si>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</si>
  <si>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</si>
  <si>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</si>
  <si>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</si>
  <si>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</si>
  <si>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</si>
  <si>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</si>
  <si>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</si>
  <si>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</si>
  <si>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</si>
  <si>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</si>
  <si>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</si>
  <si>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</si>
  <si>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</si>
  <si>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</si>
  <si>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</si>
  <si>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</si>
  <si>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</si>
  <si>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</si>
  <si>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</si>
  <si>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</si>
  <si>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</si>
  <si>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</si>
  <si>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</si>
  <si>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</si>
  <si>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</si>
  <si>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</si>
  <si>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</si>
  <si>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</si>
  <si>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</si>
  <si>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</si>
  <si>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</si>
  <si>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</si>
  <si>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</si>
  <si>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</si>
  <si>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</si>
  <si>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</si>
  <si>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</si>
  <si>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</si>
  <si>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</si>
  <si>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</si>
  <si>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</si>
  <si>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</si>
  <si>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</si>
  <si>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</si>
  <si>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</si>
  <si>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</si>
  <si>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</si>
  <si>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</si>
  <si>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</si>
  <si>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</si>
  <si>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</si>
  <si>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</si>
  <si>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</si>
  <si>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</si>
  <si>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</si>
  <si>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</si>
  <si>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</si>
  <si>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</si>
  <si>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</si>
  <si>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</si>
  <si>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</si>
  <si>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</si>
  <si>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</si>
  <si>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</si>
  <si>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</si>
  <si>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</si>
  <si>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</si>
  <si>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</si>
  <si>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</si>
  <si>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</si>
  <si>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</si>
  <si>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</si>
  <si>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</si>
  <si>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</si>
  <si>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</si>
  <si>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</si>
  <si>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</si>
  <si>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</si>
  <si>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</si>
  <si>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</si>
  <si>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</si>
  <si>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</si>
  <si>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</si>
  <si>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</si>
  <si>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</si>
  <si>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</si>
  <si>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</si>
  <si>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</si>
  <si>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</si>
  <si>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</si>
  <si>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</si>
  <si>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</si>
  <si>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</si>
  <si>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</si>
  <si>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</si>
  <si>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</si>
  <si>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</si>
  <si>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</si>
  <si>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</si>
  <si>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</si>
  <si>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</si>
  <si>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</si>
  <si>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</si>
  <si>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</si>
  <si>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</si>
  <si>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</si>
  <si>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</si>
  <si>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</si>
  <si>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</si>
  <si>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</si>
  <si>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</si>
  <si>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</si>
  <si>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</si>
  <si>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</si>
  <si>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</si>
  <si>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</si>
  <si>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</si>
  <si>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</si>
  <si>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</si>
  <si>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</si>
  <si>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</si>
  <si>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</si>
  <si>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</si>
  <si>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</si>
  <si>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</si>
  <si>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</si>
  <si>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</si>
  <si>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</si>
  <si>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</si>
  <si>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</si>
  <si>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</si>
  <si>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</si>
  <si>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</si>
  <si>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</si>
  <si>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</si>
  <si>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</si>
  <si>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</si>
  <si>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</si>
  <si>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</si>
  <si>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</si>
  <si>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</si>
  <si>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</si>
  <si>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</si>
  <si>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</si>
  <si>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</si>
  <si>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</si>
  <si>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</si>
  <si>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</si>
  <si>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</si>
  <si>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</si>
  <si>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</si>
  <si>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</si>
  <si>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</si>
  <si>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</si>
  <si>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</si>
  <si>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</si>
  <si>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</si>
  <si>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</si>
  <si>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</si>
  <si>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</si>
  <si>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</si>
  <si>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</si>
  <si>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</si>
  <si>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</si>
  <si>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</si>
  <si>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</si>
  <si>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</si>
  <si>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</si>
  <si>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</si>
  <si>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</si>
  <si>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</si>
  <si>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</si>
  <si>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</si>
  <si>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</si>
  <si>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</si>
  <si>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</si>
  <si>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</si>
  <si>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</si>
  <si>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</si>
  <si>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</si>
  <si>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</si>
  <si>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</si>
  <si>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</si>
  <si>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</si>
  <si>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</si>
  <si>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</si>
  <si>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</si>
  <si>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</si>
  <si>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</si>
  <si>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</si>
  <si>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</si>
  <si>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</si>
  <si>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</si>
  <si>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</si>
  <si>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</si>
  <si>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</si>
  <si>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</si>
  <si>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</si>
  <si>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</si>
  <si>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</si>
  <si>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</si>
  <si>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</si>
  <si>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</si>
  <si>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</si>
  <si>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</si>
  <si>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</si>
  <si>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</si>
  <si>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</si>
  <si>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</si>
  <si>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</si>
  <si>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</si>
  <si>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</si>
  <si>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</si>
  <si>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</si>
  <si>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</si>
  <si>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</si>
  <si>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</si>
  <si>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</si>
  <si>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</si>
  <si>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</si>
  <si>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</si>
  <si>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</si>
  <si>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</si>
  <si>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</si>
  <si>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</si>
  <si>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</si>
  <si>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</si>
  <si>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</si>
  <si>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</si>
  <si>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</si>
  <si>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</si>
  <si>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</si>
  <si>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</si>
  <si>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</si>
  <si>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</si>
  <si>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</si>
  <si>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</si>
  <si>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</si>
  <si>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</si>
  <si>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</si>
  <si>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</si>
  <si>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</si>
  <si>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</si>
  <si>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</si>
  <si>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</si>
  <si>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</si>
  <si>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</si>
  <si>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</si>
  <si>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</si>
  <si>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</si>
  <si>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</si>
  <si>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</si>
  <si>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</si>
  <si>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</si>
  <si>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</si>
  <si>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</si>
  <si>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</si>
  <si>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</si>
  <si>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</si>
  <si>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</si>
  <si>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</si>
  <si>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</si>
  <si>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</si>
  <si>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</si>
  <si>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</si>
  <si>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</si>
  <si>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</si>
  <si>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</si>
  <si>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</si>
  <si>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</si>
  <si>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</si>
  <si>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</si>
  <si>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</si>
  <si>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</si>
  <si>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</si>
  <si>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</si>
  <si>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</si>
  <si>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</si>
  <si>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</si>
  <si>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</si>
  <si>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</si>
  <si>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</si>
  <si>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</si>
  <si>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</si>
  <si>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</si>
  <si>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</si>
  <si>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</si>
  <si>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</si>
  <si>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</si>
  <si>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</si>
  <si>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</si>
  <si>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</si>
  <si>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</si>
  <si>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</si>
  <si>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</si>
  <si>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</si>
  <si>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</si>
  <si>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</si>
  <si>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</si>
  <si>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</si>
  <si>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</si>
  <si>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</si>
  <si>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</si>
  <si>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</si>
  <si>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</si>
  <si>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</si>
  <si>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</si>
  <si>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</si>
  <si>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</si>
  <si>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</si>
  <si>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</si>
  <si>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</si>
  <si>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</si>
  <si>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</si>
  <si>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</si>
  <si>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</si>
  <si>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</si>
  <si>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</si>
  <si>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</si>
  <si>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</si>
  <si>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</si>
  <si>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</si>
  <si>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</si>
  <si>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</si>
  <si>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</si>
  <si>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</si>
  <si>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</si>
  <si>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</si>
  <si>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</si>
  <si>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</si>
  <si>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</si>
  <si>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</si>
  <si>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</si>
  <si>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</si>
  <si>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</si>
  <si>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</si>
  <si>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</si>
  <si>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</si>
  <si>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</si>
  <si>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</si>
  <si>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</si>
  <si>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</si>
  <si>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</si>
  <si>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</si>
  <si>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</si>
  <si>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</si>
  <si>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</si>
  <si>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</si>
  <si>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</si>
  <si>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</si>
  <si>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</si>
  <si>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</si>
  <si>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</si>
  <si>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</si>
  <si>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</si>
  <si>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</si>
  <si>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</si>
  <si>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</si>
  <si>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</si>
  <si>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</si>
  <si>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</si>
  <si>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</si>
  <si>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</si>
  <si>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</si>
  <si>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</si>
  <si>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</si>
  <si>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</si>
  <si>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</si>
  <si>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</si>
  <si>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</si>
  <si>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</si>
  <si>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</si>
  <si>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</si>
  <si>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</si>
  <si>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</si>
  <si>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</si>
  <si>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</si>
  <si>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</si>
  <si>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</si>
  <si>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</si>
  <si>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</si>
  <si>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</si>
  <si>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</si>
  <si>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</si>
  <si>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</si>
  <si>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</si>
  <si>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</si>
  <si>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</si>
  <si>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</si>
  <si>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</si>
  <si>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</si>
  <si>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</si>
  <si>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</si>
  <si>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</si>
  <si>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</si>
  <si>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</si>
  <si>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</si>
  <si>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</si>
  <si>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</si>
  <si>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</si>
  <si>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</si>
  <si>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</si>
  <si>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</si>
  <si>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</si>
  <si>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</si>
  <si>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</si>
  <si>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</si>
  <si>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</si>
  <si>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</si>
  <si>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</si>
  <si>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</si>
  <si>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</si>
  <si>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</si>
  <si>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</si>
  <si>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</si>
  <si>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</si>
  <si>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</si>
  <si>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</si>
  <si>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</si>
  <si>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</si>
  <si>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</si>
  <si>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</si>
  <si>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</si>
  <si>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</si>
  <si>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</si>
  <si>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</si>
  <si>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</si>
  <si>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</si>
  <si>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</si>
  <si>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</si>
  <si>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</si>
  <si>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</si>
  <si>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</si>
  <si>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</si>
  <si>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</si>
  <si>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</si>
  <si>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</si>
  <si>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</si>
  <si>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</si>
  <si>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</si>
  <si>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</si>
  <si>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</si>
  <si>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</si>
  <si>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</si>
  <si>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</si>
  <si>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</si>
  <si>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</si>
  <si>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</si>
  <si>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</si>
  <si>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</si>
  <si>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</si>
  <si>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</si>
  <si>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</si>
  <si>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</si>
  <si>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</si>
  <si>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</si>
  <si>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</si>
  <si>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</si>
  <si>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</si>
  <si>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</si>
  <si>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</si>
  <si>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</si>
  <si>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</si>
  <si>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</si>
  <si>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</si>
  <si>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</si>
  <si>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</si>
  <si>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</si>
  <si>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</si>
  <si>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</si>
  <si>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</si>
  <si>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</si>
  <si>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</si>
  <si>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</si>
  <si>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</si>
  <si>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</si>
  <si>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</si>
  <si>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</si>
  <si>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</si>
  <si>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</si>
  <si>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</si>
  <si>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</si>
  <si>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</si>
  <si>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</si>
  <si>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</si>
  <si>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</si>
  <si>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</si>
  <si>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</si>
  <si>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</si>
  <si>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</si>
  <si>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</si>
  <si>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</si>
  <si>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</si>
  <si>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</si>
  <si>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</si>
  <si>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</si>
  <si>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</si>
  <si>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</si>
  <si>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</si>
  <si>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</si>
  <si>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</si>
  <si>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</si>
  <si>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</si>
  <si>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</si>
  <si>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</si>
  <si>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</si>
  <si>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</si>
  <si>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</si>
  <si>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</si>
  <si>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</si>
  <si>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</si>
  <si>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</si>
  <si>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</si>
  <si>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</si>
  <si>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</si>
  <si>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</si>
  <si>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</si>
  <si>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</si>
  <si>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</si>
  <si>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</si>
  <si>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</si>
  <si>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</si>
  <si>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</si>
  <si>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</si>
  <si>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</si>
  <si>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</si>
  <si>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</si>
  <si>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</si>
  <si>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</si>
  <si>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</si>
  <si>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</si>
  <si>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</si>
  <si>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</si>
  <si>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</si>
  <si>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</si>
  <si>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</si>
  <si>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</si>
  <si>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</si>
  <si>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</si>
  <si>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</si>
  <si>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</si>
  <si>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</si>
  <si>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</si>
  <si>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</si>
  <si>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</si>
  <si>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</si>
  <si>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</si>
  <si>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</si>
  <si>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</si>
  <si>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</si>
  <si>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</si>
  <si>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</si>
  <si>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</si>
  <si>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</si>
  <si>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</si>
  <si>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</si>
  <si>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</si>
  <si>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</si>
  <si>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</si>
  <si>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</si>
  <si>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</si>
  <si>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</si>
  <si>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</si>
  <si>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</si>
  <si>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</si>
  <si>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</si>
  <si>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</si>
  <si>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</si>
  <si>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</si>
  <si>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</si>
  <si>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</si>
  <si>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</si>
  <si>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</si>
  <si>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</si>
  <si>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</si>
  <si>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</si>
  <si>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</si>
  <si>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</si>
  <si>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</si>
  <si>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</si>
  <si>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</si>
  <si>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</si>
  <si>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</si>
  <si>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</si>
  <si>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</si>
  <si>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</si>
  <si>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</si>
  <si>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</si>
  <si>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</si>
  <si>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</si>
  <si>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</si>
  <si>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</si>
  <si>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</si>
  <si>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</si>
  <si>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</si>
  <si>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</si>
  <si>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</si>
  <si>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</si>
  <si>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</si>
  <si>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</si>
  <si>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</si>
  <si>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</si>
  <si>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</si>
  <si>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</si>
  <si>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</si>
  <si>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</si>
  <si>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</si>
  <si>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</si>
  <si>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</si>
  <si>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</si>
  <si>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</si>
  <si>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</si>
  <si>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</si>
  <si>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</si>
  <si>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</si>
  <si>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</si>
  <si>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</si>
  <si>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</si>
  <si>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</si>
  <si>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</si>
  <si>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</si>
  <si>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</si>
  <si>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</si>
  <si>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</si>
  <si>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</si>
  <si>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</si>
  <si>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</si>
  <si>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</si>
  <si>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</si>
  <si>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</si>
  <si>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</si>
  <si>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</si>
  <si>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</si>
  <si>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</si>
  <si>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</si>
  <si>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</si>
  <si>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</si>
  <si>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</si>
  <si>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</si>
  <si>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</si>
  <si>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</si>
  <si>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</si>
  <si>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</si>
  <si>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</si>
  <si>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</si>
  <si>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</si>
  <si>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</si>
  <si>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</si>
  <si>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</si>
  <si>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</si>
  <si>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</si>
  <si>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</si>
  <si>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</si>
  <si>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</si>
  <si>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</si>
  <si>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</si>
  <si>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</si>
  <si>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</si>
  <si>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</si>
  <si>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</si>
  <si>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</si>
  <si>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</si>
  <si>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</si>
  <si>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</si>
  <si>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</si>
  <si>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</si>
  <si>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</si>
  <si>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</si>
  <si>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</si>
  <si>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</si>
  <si>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</si>
  <si>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</si>
  <si>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</si>
  <si>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</si>
  <si>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</si>
  <si>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</si>
  <si>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</si>
  <si>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</si>
  <si>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</si>
  <si>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</si>
  <si>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</si>
  <si>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</si>
  <si>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</si>
  <si>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</si>
  <si>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</si>
  <si>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</si>
  <si>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</si>
  <si>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</si>
  <si>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</si>
  <si>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</si>
  <si>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</si>
  <si>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</si>
  <si>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</si>
  <si>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</si>
  <si>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</si>
  <si>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</si>
  <si>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</si>
  <si>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</si>
  <si>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</si>
  <si>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</si>
  <si>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</si>
  <si>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</si>
  <si>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</si>
  <si>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</si>
  <si>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</si>
  <si>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</si>
  <si>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</si>
  <si>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</si>
  <si>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</si>
  <si>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</si>
  <si>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</si>
  <si>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</si>
  <si>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</si>
  <si>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</si>
  <si>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</si>
  <si>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</si>
  <si>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</si>
  <si>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</si>
  <si>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</si>
  <si>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</si>
  <si>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</si>
  <si>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</si>
  <si>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</si>
  <si>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</si>
  <si>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</si>
  <si>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</si>
  <si>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</si>
  <si>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</si>
  <si>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</si>
  <si>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</si>
  <si>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</si>
  <si>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</si>
  <si>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</si>
  <si>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</si>
  <si>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</si>
  <si>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</si>
  <si>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</si>
  <si>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</si>
  <si>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</si>
  <si>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</si>
  <si>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</si>
  <si>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</si>
  <si>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</si>
  <si>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</si>
  <si>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</si>
  <si>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</si>
  <si>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</si>
  <si>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</si>
  <si>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</si>
  <si>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</si>
  <si>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</si>
  <si>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</si>
  <si>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</si>
  <si>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</si>
  <si>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</si>
  <si>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</si>
  <si>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</si>
  <si>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</si>
  <si>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</si>
  <si>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</si>
  <si>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</si>
  <si>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</si>
  <si>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</si>
  <si>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</si>
  <si>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</si>
  <si>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</si>
  <si>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</si>
  <si>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</si>
  <si>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</si>
  <si>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</si>
  <si>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</si>
  <si>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</si>
  <si>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</si>
  <si>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</si>
  <si>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</si>
  <si>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</si>
  <si>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</si>
  <si>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</si>
  <si>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</si>
  <si>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</si>
  <si>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</si>
  <si>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</si>
  <si>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</si>
  <si>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</si>
  <si>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</si>
  <si>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</si>
  <si>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</si>
  <si>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</si>
  <si>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</si>
  <si>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</si>
  <si>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</si>
  <si>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</si>
  <si>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</si>
  <si>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</si>
  <si>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</si>
  <si>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</si>
  <si>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</si>
  <si>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</si>
  <si>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</si>
  <si>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</si>
  <si>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</si>
  <si>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</si>
  <si>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</si>
  <si>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</si>
  <si>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</si>
  <si>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</si>
  <si>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</si>
  <si>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</si>
  <si>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</si>
  <si>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</si>
  <si>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</si>
  <si>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</si>
  <si>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</si>
  <si>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</si>
  <si>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</si>
  <si>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</si>
  <si>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</si>
  <si>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</si>
  <si>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</si>
  <si>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</si>
  <si>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</si>
  <si>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</si>
  <si>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</si>
  <si>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</si>
  <si>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</si>
  <si>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</si>
  <si>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</si>
  <si>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</si>
  <si>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</si>
  <si>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</si>
  <si>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</si>
  <si>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</si>
  <si>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</si>
  <si>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</si>
  <si>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</si>
  <si>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</si>
  <si>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</si>
  <si>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</si>
  <si>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</si>
  <si>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</si>
  <si>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</si>
  <si>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</si>
  <si>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</si>
  <si>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</si>
  <si>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</si>
  <si>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</si>
  <si>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</si>
  <si>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</si>
  <si>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</si>
  <si>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</si>
  <si>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</si>
  <si>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</si>
  <si>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</si>
  <si>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</si>
  <si>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</si>
  <si>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</si>
  <si>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</si>
  <si>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</si>
  <si>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</si>
  <si>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</si>
  <si>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</si>
  <si>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</si>
  <si>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</si>
  <si>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</si>
  <si>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</si>
  <si>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</si>
  <si>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</si>
  <si>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</si>
  <si>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</si>
  <si>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</si>
  <si>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</si>
  <si>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</si>
  <si>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</si>
  <si>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</si>
  <si>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</si>
  <si>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</si>
  <si>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</si>
  <si>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</si>
  <si>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</si>
  <si>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</si>
  <si>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</si>
  <si>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</si>
  <si>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</si>
  <si>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</si>
  <si>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</si>
  <si>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</si>
  <si>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</si>
  <si>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</si>
  <si>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</si>
  <si>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</si>
  <si>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</si>
  <si>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</si>
  <si>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</si>
  <si>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</si>
  <si>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</si>
  <si>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</si>
  <si>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</si>
  <si>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</si>
  <si>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</si>
  <si>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</si>
  <si>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</si>
  <si>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</si>
  <si>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</si>
  <si>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</si>
  <si>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</si>
  <si>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</si>
  <si>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</si>
  <si>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</si>
  <si>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</si>
  <si>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</si>
  <si>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</si>
  <si>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</si>
  <si>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</si>
  <si>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</si>
  <si>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</si>
  <si>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</si>
  <si>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</si>
  <si>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</si>
  <si>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</si>
  <si>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</si>
  <si>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</si>
  <si>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</si>
  <si>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</si>
  <si>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</si>
  <si>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</si>
  <si>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</si>
  <si>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</si>
  <si>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</si>
  <si>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</si>
  <si>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</si>
  <si>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</si>
  <si>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</si>
  <si>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</si>
  <si>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</si>
  <si>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</si>
  <si>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</si>
  <si>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</si>
  <si>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</si>
  <si>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</si>
  <si>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</si>
  <si>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</si>
  <si>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</si>
  <si>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</si>
  <si>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</si>
  <si>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</si>
  <si>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</si>
  <si>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</si>
  <si>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</si>
  <si>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</si>
  <si>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</si>
  <si>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</si>
  <si>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</si>
  <si>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</si>
  <si>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</si>
  <si>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</si>
  <si>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</si>
  <si>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</si>
  <si>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</si>
  <si>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</si>
  <si>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</si>
  <si>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</si>
  <si>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</si>
  <si>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</si>
  <si>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</si>
  <si>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</si>
  <si>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</si>
  <si>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</si>
  <si>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</si>
  <si>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</si>
  <si>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</si>
  <si>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</si>
  <si>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</si>
  <si>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</si>
  <si>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</si>
  <si>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</si>
  <si>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</si>
  <si>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</si>
  <si>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</si>
  <si>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</si>
  <si>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</si>
  <si>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</si>
  <si>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</si>
  <si>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</si>
  <si>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</si>
  <si>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</si>
  <si>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</si>
  <si>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</si>
  <si>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</si>
  <si>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</si>
  <si>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</si>
  <si>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</si>
  <si>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</si>
  <si>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</si>
  <si>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</si>
  <si>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</si>
  <si>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</si>
  <si>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</si>
  <si>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</si>
  <si>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</si>
  <si>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</si>
  <si>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</si>
  <si>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</si>
  <si>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</si>
  <si>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</si>
  <si>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</si>
  <si>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</si>
  <si>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</si>
  <si>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</si>
  <si>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</si>
  <si>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</si>
  <si>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</si>
  <si>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</si>
  <si>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</si>
  <si>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</si>
  <si>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</si>
  <si>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</si>
  <si>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</si>
  <si>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</si>
  <si>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</si>
  <si>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</si>
  <si>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</si>
  <si>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</si>
  <si>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</si>
  <si>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</si>
  <si>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</si>
  <si>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</si>
  <si>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</si>
  <si>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</si>
  <si>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</si>
  <si>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</si>
  <si>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</si>
  <si>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</si>
  <si>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</si>
  <si>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</si>
  <si>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</si>
  <si>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</si>
  <si>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</si>
  <si>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</si>
  <si>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</si>
  <si>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</si>
  <si>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</si>
  <si>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</si>
  <si>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</si>
  <si>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</si>
  <si>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</si>
  <si>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</si>
  <si>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</si>
  <si>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</si>
  <si>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</si>
  <si>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</si>
  <si>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</si>
  <si>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</si>
  <si>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</si>
  <si>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</si>
  <si>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</si>
  <si>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</si>
  <si>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</si>
  <si>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</si>
  <si>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</si>
  <si>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</si>
  <si>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</si>
  <si>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</si>
  <si>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</si>
  <si>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</si>
  <si>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</si>
  <si>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</si>
  <si>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</si>
  <si>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</si>
  <si>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</si>
  <si>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</si>
  <si>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</si>
  <si>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</si>
  <si>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</si>
  <si>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</si>
  <si>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</si>
  <si>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</si>
  <si>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</si>
  <si>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</si>
  <si>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</si>
  <si>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</si>
  <si>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</si>
  <si>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</si>
  <si>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</si>
  <si>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</si>
  <si>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</si>
  <si>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</si>
  <si>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</si>
  <si>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</si>
  <si>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</si>
  <si>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</si>
  <si>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</si>
  <si>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</si>
  <si>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</si>
  <si>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</si>
  <si>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</si>
  <si>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</si>
  <si>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</si>
  <si>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</si>
  <si>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</si>
  <si>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</si>
  <si>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</si>
  <si>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</si>
  <si>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</si>
  <si>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</si>
  <si>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</si>
  <si>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</si>
  <si>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</si>
  <si>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</si>
  <si>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</si>
  <si>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</si>
  <si>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</si>
  <si>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</si>
  <si>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</si>
  <si>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</si>
  <si>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</si>
  <si>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</si>
  <si>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</si>
  <si>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</si>
  <si>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</si>
  <si>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</si>
  <si>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</si>
  <si>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</si>
  <si>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</si>
  <si>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</si>
  <si>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</si>
  <si>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</si>
  <si>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</si>
  <si>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</si>
  <si>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</si>
  <si>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</si>
  <si>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</si>
  <si>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</si>
  <si>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</si>
  <si>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</si>
  <si>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</si>
  <si>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</si>
  <si>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</si>
  <si>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</si>
  <si>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</si>
  <si>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</si>
  <si>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</si>
  <si>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</si>
  <si>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</si>
  <si>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</si>
  <si>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</si>
  <si>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</si>
  <si>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</si>
  <si>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</si>
  <si>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</si>
  <si>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</si>
  <si>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</si>
  <si>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</si>
  <si>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</si>
  <si>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</si>
  <si>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</si>
  <si>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</si>
  <si>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</si>
  <si>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</si>
  <si>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</si>
  <si>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</si>
  <si>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</si>
  <si>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</si>
  <si>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</si>
  <si>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</si>
  <si>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</si>
  <si>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</si>
  <si>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</si>
  <si>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</si>
  <si>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</si>
  <si>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</si>
  <si>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</si>
  <si>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</si>
  <si>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</si>
  <si>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</si>
  <si>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</si>
  <si>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</si>
  <si>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</si>
  <si>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</si>
  <si>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</si>
  <si>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</si>
  <si>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</si>
  <si>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</si>
  <si>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</si>
  <si>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</si>
  <si>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</si>
  <si>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</si>
  <si>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</si>
  <si>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</si>
  <si>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</si>
  <si>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</si>
  <si>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</si>
  <si>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</si>
  <si>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</si>
  <si>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</si>
  <si>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</si>
  <si>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</si>
  <si>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</si>
  <si>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</si>
  <si>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</si>
  <si>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</si>
  <si>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</si>
  <si>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</si>
  <si>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</si>
  <si>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</si>
  <si>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</si>
  <si>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</si>
  <si>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</si>
  <si>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</si>
  <si>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</si>
  <si>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</si>
  <si>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</si>
  <si>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</si>
  <si>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</si>
  <si>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</si>
  <si>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</si>
  <si>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</si>
  <si>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</si>
  <si>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</si>
  <si>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</si>
  <si>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</si>
  <si>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</si>
  <si>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</si>
  <si>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</si>
  <si>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</si>
  <si>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</si>
  <si>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</si>
  <si>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</si>
  <si>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</si>
  <si>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</si>
  <si>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</si>
  <si>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</si>
  <si>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</si>
  <si>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</si>
  <si>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</si>
  <si>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</si>
  <si>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</si>
  <si>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</si>
  <si>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</si>
  <si>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</si>
  <si>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</si>
  <si>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</si>
  <si>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</si>
  <si>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</si>
  <si>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</si>
  <si>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</si>
  <si>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</si>
  <si>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</si>
  <si>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</si>
  <si>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</si>
  <si>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</si>
  <si>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</si>
  <si>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</si>
  <si>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</si>
  <si>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</si>
  <si>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</si>
  <si>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</si>
  <si>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</si>
  <si>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</si>
  <si>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</si>
  <si>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</si>
  <si>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</si>
  <si>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</si>
  <si>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</si>
  <si>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</si>
  <si>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</si>
  <si>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</si>
  <si>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</si>
  <si>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</si>
  <si>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</si>
  <si>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</si>
  <si>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</si>
  <si>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</si>
  <si>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</si>
  <si>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</si>
  <si>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</si>
  <si>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</si>
  <si>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</si>
  <si>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</si>
  <si>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</si>
  <si>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</si>
  <si>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</si>
  <si>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</si>
  <si>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</si>
  <si>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</si>
  <si>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</si>
  <si>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</si>
  <si>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</si>
  <si>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</si>
  <si>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</si>
  <si>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</si>
  <si>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</si>
  <si>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</si>
  <si>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</si>
  <si>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</si>
  <si>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</si>
  <si>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</si>
  <si>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</si>
  <si>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</si>
  <si>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</si>
  <si>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</si>
  <si>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</si>
  <si>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</si>
  <si>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</si>
  <si>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</si>
  <si>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</si>
  <si>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</si>
  <si>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</si>
  <si>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</si>
  <si>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</si>
  <si>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</si>
  <si>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</si>
  <si>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</si>
  <si>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</si>
  <si>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</si>
  <si>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</si>
  <si>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</si>
  <si>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</si>
  <si>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</si>
  <si>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</si>
  <si>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</si>
  <si>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</si>
  <si>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</si>
  <si>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</si>
  <si>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</si>
  <si>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</si>
  <si>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</si>
  <si>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</si>
  <si>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</si>
  <si>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</si>
  <si>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</si>
  <si>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</si>
  <si>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</si>
  <si>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</si>
  <si>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</si>
  <si>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</si>
  <si>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</si>
  <si>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</si>
  <si>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</si>
  <si>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</si>
  <si>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</si>
  <si>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</si>
  <si>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</si>
  <si>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</si>
  <si>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</si>
  <si>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</si>
  <si>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</si>
  <si>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</si>
  <si>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</si>
  <si>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</si>
  <si>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</si>
  <si>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</si>
  <si>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</si>
  <si>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</si>
  <si>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</si>
  <si>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</si>
  <si>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</si>
  <si>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</si>
  <si>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</si>
  <si>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</si>
  <si>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</si>
  <si>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</si>
  <si>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</si>
  <si>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</si>
  <si>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</si>
  <si>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</si>
  <si>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</si>
  <si>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</si>
  <si>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</si>
  <si>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</si>
  <si>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</si>
  <si>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</si>
  <si>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</si>
  <si>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</si>
  <si>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</si>
  <si>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</si>
  <si>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</si>
  <si>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</si>
  <si>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</si>
  <si>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</si>
  <si>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</si>
  <si>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</si>
  <si>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</si>
  <si>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</si>
  <si>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</si>
  <si>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</si>
  <si>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</si>
  <si>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</si>
  <si>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</si>
  <si>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</si>
  <si>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</si>
  <si>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</si>
  <si>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</si>
  <si>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</si>
  <si>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</si>
  <si>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</si>
  <si>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</si>
  <si>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</si>
  <si>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</si>
  <si>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</si>
  <si>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</si>
  <si>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</si>
  <si>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</si>
  <si>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</si>
  <si>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</si>
  <si>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</si>
  <si>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</si>
  <si>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</si>
  <si>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</si>
  <si>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</si>
  <si>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</si>
  <si>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</si>
  <si>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</si>
  <si>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</si>
  <si>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</si>
  <si>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</si>
  <si>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</si>
  <si>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</si>
  <si>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</si>
  <si>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</si>
  <si>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</si>
  <si>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</si>
  <si>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</si>
  <si>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</si>
  <si>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</si>
  <si>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</si>
  <si>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</si>
  <si>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</si>
  <si>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</si>
  <si>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</si>
  <si>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</si>
  <si>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</si>
  <si>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</si>
  <si>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</si>
  <si>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</si>
  <si>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</si>
  <si>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</si>
  <si>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</si>
  <si>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</si>
  <si>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</si>
  <si>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</si>
  <si>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</si>
  <si>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</si>
  <si>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</si>
  <si>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</si>
  <si>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</si>
  <si>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</si>
  <si>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</si>
  <si>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</si>
  <si>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</si>
  <si>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</si>
  <si>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</si>
  <si>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</si>
  <si>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</si>
  <si>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</si>
  <si>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</si>
  <si>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</si>
  <si>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</si>
  <si>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</si>
  <si>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</si>
  <si>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</si>
  <si>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</si>
  <si>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</si>
  <si>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</si>
  <si>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</si>
  <si>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</si>
  <si>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</si>
  <si>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</si>
  <si>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</si>
  <si>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</si>
  <si>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</si>
  <si>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</si>
  <si>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</si>
  <si>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</si>
  <si>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</si>
  <si>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</si>
  <si>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</si>
  <si>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</si>
  <si>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</si>
  <si>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</si>
  <si>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</si>
  <si>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</si>
  <si>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</si>
  <si>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</si>
  <si>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</si>
  <si>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</si>
  <si>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</si>
  <si>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</si>
  <si>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</si>
  <si>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</si>
  <si>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</si>
  <si>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</si>
  <si>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</si>
  <si>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</si>
  <si>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</si>
  <si>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</si>
  <si>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</si>
  <si>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</si>
  <si>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</si>
  <si>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</si>
  <si>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</si>
  <si>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</si>
  <si>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</si>
  <si>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</si>
  <si>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</si>
  <si>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</si>
  <si>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</si>
  <si>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</si>
  <si>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</si>
  <si>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</si>
  <si>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</si>
  <si>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</si>
  <si>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</si>
  <si>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</si>
  <si>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</si>
  <si>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</si>
  <si>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</si>
  <si>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</si>
  <si>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</si>
  <si>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</si>
  <si>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</si>
  <si>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</si>
  <si>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</si>
  <si>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</si>
  <si>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</si>
  <si>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</si>
  <si>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</si>
  <si>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</si>
  <si>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</si>
  <si>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</si>
  <si>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</si>
  <si>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</si>
  <si>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</si>
  <si>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</si>
  <si>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</si>
  <si>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</si>
  <si>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</si>
  <si>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</si>
  <si>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</si>
  <si>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</si>
  <si>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</si>
  <si>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</si>
  <si>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</si>
  <si>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</si>
  <si>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</si>
  <si>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</si>
  <si>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</si>
  <si>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</si>
  <si>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</si>
  <si>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</si>
  <si>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</si>
  <si>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</si>
  <si>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</si>
  <si>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</si>
  <si>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</si>
  <si>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</si>
  <si>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</si>
  <si>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</si>
  <si>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</si>
  <si>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</si>
  <si>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</si>
  <si>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</si>
  <si>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</si>
  <si>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</si>
  <si>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</si>
  <si>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</si>
  <si>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</si>
  <si>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</si>
  <si>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</si>
  <si>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</si>
  <si>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</si>
  <si>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</si>
  <si>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</si>
  <si>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</si>
  <si>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</si>
  <si>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</si>
  <si>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</si>
  <si>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</si>
  <si>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</si>
  <si>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</si>
  <si>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</si>
  <si>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</si>
  <si>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</si>
  <si>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</si>
  <si>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</si>
  <si>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</si>
  <si>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</si>
  <si>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</si>
  <si>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</si>
  <si>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</si>
  <si>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</si>
  <si>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</si>
  <si>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</si>
  <si>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</si>
  <si>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</si>
  <si>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</si>
  <si>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</si>
  <si>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</si>
  <si>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</si>
  <si>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</si>
  <si>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</si>
  <si>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</si>
  <si>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</si>
  <si>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</si>
  <si>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</si>
  <si>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</si>
  <si>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</si>
  <si>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</si>
  <si>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</si>
  <si>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</si>
  <si>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</si>
  <si>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</si>
  <si>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</si>
  <si>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</si>
  <si>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</si>
  <si>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</si>
  <si>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</si>
  <si>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</si>
  <si>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</si>
  <si>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</si>
  <si>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</si>
  <si>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</si>
  <si>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</si>
  <si>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</si>
  <si>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</si>
  <si>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</si>
  <si>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</si>
  <si>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</si>
  <si>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</si>
  <si>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</si>
  <si>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</si>
  <si>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</si>
  <si>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</si>
  <si>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</si>
  <si>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</si>
  <si>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</si>
  <si>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</si>
  <si>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</si>
  <si>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</si>
  <si>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</si>
  <si>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</si>
  <si>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</si>
  <si>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</si>
  <si>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</si>
  <si>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</si>
  <si>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</si>
  <si>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</si>
  <si>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</si>
  <si>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</si>
  <si>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</si>
  <si>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</si>
  <si>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</si>
  <si>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</si>
  <si>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</si>
  <si>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</si>
  <si>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</si>
  <si>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</si>
  <si>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</si>
  <si>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</si>
  <si>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</si>
  <si>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</si>
  <si>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</si>
  <si>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</si>
  <si>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</si>
  <si>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</si>
  <si>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</si>
  <si>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</si>
  <si>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</si>
  <si>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</si>
  <si>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</si>
  <si>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</si>
  <si>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</si>
  <si>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</si>
  <si>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</si>
  <si>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</si>
  <si>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</si>
  <si>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</si>
  <si>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</si>
  <si>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</si>
  <si>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</si>
  <si>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</si>
  <si>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</si>
  <si>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</si>
  <si>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</si>
  <si>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</si>
  <si>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</si>
  <si>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</si>
  <si>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</si>
  <si>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</si>
  <si>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</si>
  <si>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</si>
  <si>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</si>
  <si>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</si>
  <si>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</si>
  <si>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</si>
  <si>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</si>
  <si>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</si>
  <si>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</si>
  <si>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</si>
  <si>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</si>
  <si>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</si>
  <si>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</si>
  <si>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</si>
  <si>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</si>
  <si>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</si>
  <si>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</si>
  <si>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</si>
  <si>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</si>
  <si>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</si>
  <si>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</si>
  <si>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</si>
  <si>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</si>
  <si>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</si>
  <si>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</si>
  <si>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</si>
  <si>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</si>
  <si>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</si>
  <si>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</si>
  <si>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</si>
  <si>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</si>
  <si>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</si>
  <si>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</si>
  <si>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</si>
  <si>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</si>
  <si>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</si>
  <si>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</si>
  <si>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</si>
  <si>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</si>
  <si>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</si>
  <si>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</si>
  <si>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</si>
  <si>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</si>
  <si>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</si>
  <si>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</si>
  <si>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</si>
  <si>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</si>
  <si>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</si>
  <si>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</si>
  <si>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</si>
  <si>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</si>
  <si>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</si>
  <si>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</si>
  <si>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</si>
  <si>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</si>
  <si>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</si>
  <si>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</si>
  <si>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</si>
  <si>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</si>
  <si>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</si>
  <si>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</si>
  <si>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</si>
  <si>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</si>
  <si>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</si>
  <si>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</si>
  <si>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</si>
  <si>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</si>
  <si>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</si>
  <si>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</si>
  <si>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</si>
  <si>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</si>
  <si>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</si>
  <si>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</si>
  <si>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</si>
  <si>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</si>
  <si>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</si>
  <si>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</si>
  <si>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</si>
  <si>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</si>
  <si>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</si>
  <si>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</si>
  <si>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</si>
  <si>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</si>
  <si>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</si>
  <si>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</si>
  <si>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</si>
  <si>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</si>
  <si>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</si>
  <si>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</si>
  <si>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</si>
  <si>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</si>
  <si>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</si>
  <si>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</si>
  <si>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</si>
  <si>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</si>
  <si>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</si>
  <si>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</si>
  <si>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</si>
  <si>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</si>
  <si>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</si>
  <si>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</si>
  <si>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</si>
  <si>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</si>
  <si>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</si>
  <si>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</si>
  <si>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</si>
  <si>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</si>
  <si>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</si>
  <si>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</si>
  <si>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</si>
  <si>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</si>
  <si>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</si>
  <si>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</si>
  <si>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</si>
  <si>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</si>
  <si>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</si>
  <si>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</si>
  <si>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</si>
  <si>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</si>
  <si>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</si>
  <si>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</si>
  <si>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</si>
  <si>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</si>
  <si>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</si>
  <si>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</si>
  <si>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</si>
  <si>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</si>
  <si>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</si>
  <si>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</si>
  <si>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</si>
  <si>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</si>
  <si>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</si>
  <si>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</si>
  <si>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</si>
  <si>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</si>
  <si>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</si>
  <si>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</si>
  <si>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</si>
  <si>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</si>
  <si>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</si>
  <si>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</si>
  <si>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</si>
  <si>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</si>
  <si>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</si>
  <si>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</si>
  <si>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</si>
  <si>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</si>
  <si>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</si>
  <si>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</si>
  <si>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</si>
  <si>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</si>
  <si>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</si>
  <si>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</si>
  <si>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</si>
  <si>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</si>
  <si>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</si>
  <si>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</si>
  <si>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</si>
  <si>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</si>
  <si>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</si>
  <si>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</si>
  <si>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</si>
  <si>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</si>
  <si>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</si>
  <si>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</si>
  <si>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</si>
  <si>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</si>
  <si>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</si>
  <si>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</si>
  <si>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</si>
  <si>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</si>
  <si>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</si>
  <si>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</si>
  <si>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</si>
  <si>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</si>
  <si>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</si>
  <si>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</si>
  <si>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</si>
  <si>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</si>
  <si>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</si>
  <si>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</si>
  <si>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</si>
  <si>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</si>
  <si>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</si>
  <si>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</si>
  <si>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</si>
  <si>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</si>
  <si>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</si>
  <si>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</si>
  <si>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</si>
  <si>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</si>
  <si>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</si>
  <si>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</si>
  <si>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</si>
  <si>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</si>
  <si>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</si>
  <si>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</si>
  <si>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</si>
  <si>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</si>
  <si>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</si>
  <si>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</si>
  <si>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</si>
  <si>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</si>
  <si>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</si>
  <si>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</si>
  <si>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</si>
  <si>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</si>
  <si>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</si>
  <si>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</si>
  <si>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</si>
  <si>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</si>
  <si>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</si>
  <si>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</si>
  <si>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</si>
  <si>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</si>
  <si>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</si>
  <si>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</si>
  <si>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</si>
  <si>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</si>
  <si>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</si>
  <si>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</si>
  <si>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</si>
  <si>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</si>
  <si>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</si>
  <si>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</si>
  <si>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</si>
  <si>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</si>
  <si>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</si>
  <si>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</si>
  <si>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</si>
  <si>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</si>
  <si>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</si>
  <si>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</si>
  <si>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</si>
  <si>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</si>
  <si>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</si>
  <si>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</si>
  <si>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</si>
  <si>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</si>
  <si>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</si>
  <si>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</si>
  <si>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</si>
  <si>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</si>
  <si>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</si>
  <si>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</si>
  <si>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</si>
  <si>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</si>
  <si>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</si>
  <si>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</si>
  <si>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</si>
  <si>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</si>
  <si>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</si>
  <si>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</si>
  <si>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</si>
  <si>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</si>
  <si>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</si>
  <si>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</si>
  <si>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</si>
  <si>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</si>
  <si>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</si>
  <si>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</si>
  <si>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</si>
  <si>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</si>
  <si>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</si>
  <si>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</si>
  <si>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</si>
  <si>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</si>
  <si>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</si>
  <si>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</si>
  <si>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</si>
  <si>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</si>
  <si>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</si>
  <si>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</si>
  <si>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</si>
  <si>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</si>
  <si>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</si>
  <si>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</si>
  <si>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</si>
  <si>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</si>
  <si>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</si>
  <si>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</si>
  <si>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</si>
  <si>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</si>
  <si>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</si>
  <si>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</si>
  <si>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</si>
  <si>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</si>
  <si>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</si>
  <si>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</si>
  <si>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</si>
  <si>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</si>
  <si>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</si>
  <si>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</si>
  <si>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</si>
  <si>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</si>
  <si>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</si>
  <si>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</si>
  <si>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</si>
  <si>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</si>
  <si>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</si>
  <si>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</si>
  <si>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</si>
  <si>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</si>
  <si>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</si>
  <si>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</si>
  <si>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</si>
  <si>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</si>
  <si>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</si>
  <si>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</si>
  <si>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</si>
  <si>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</si>
  <si>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</si>
  <si>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</si>
  <si>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</si>
  <si>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</si>
  <si>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</si>
  <si>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</si>
  <si>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</si>
  <si>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</si>
  <si>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</si>
  <si>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</si>
  <si>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</si>
  <si>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</si>
  <si>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</si>
  <si>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</si>
  <si>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</si>
  <si>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</si>
  <si>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</si>
  <si>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</si>
  <si>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</si>
  <si>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</si>
  <si>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</si>
  <si>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</si>
  <si>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</si>
  <si>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</si>
  <si>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</si>
  <si>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</si>
  <si>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</si>
  <si>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</si>
  <si>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</si>
  <si>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</si>
  <si>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</si>
  <si>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</si>
  <si>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</si>
  <si>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</si>
  <si>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</si>
  <si>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</si>
  <si>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</si>
  <si>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</si>
  <si>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</si>
  <si>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</si>
  <si>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</si>
  <si>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</si>
  <si>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</si>
  <si>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</si>
  <si>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</si>
  <si>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</si>
  <si>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</si>
  <si>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</si>
  <si>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</si>
  <si>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</si>
  <si>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</si>
  <si>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</si>
  <si>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</si>
  <si>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</si>
  <si>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</si>
  <si>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</si>
  <si>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</si>
  <si>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</si>
  <si>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</si>
  <si>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</si>
  <si>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</si>
  <si>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</si>
  <si>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</si>
  <si>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</si>
  <si>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</si>
  <si>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</si>
  <si>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</si>
  <si>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</si>
  <si>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</si>
  <si>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</si>
  <si>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</si>
  <si>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</si>
  <si>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</si>
  <si>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</si>
  <si>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</si>
  <si>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</si>
  <si>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</si>
  <si>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</si>
  <si>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</si>
  <si>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</si>
  <si>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</si>
  <si>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</si>
  <si>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</si>
  <si>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</si>
  <si>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</si>
  <si>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</si>
  <si>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</si>
  <si>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</si>
  <si>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</si>
  <si>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</si>
  <si>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</si>
  <si>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</si>
  <si>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</si>
  <si>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</si>
  <si>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</si>
  <si>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</si>
  <si>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</si>
  <si>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</si>
  <si>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</si>
  <si>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</si>
  <si>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</si>
  <si>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</si>
  <si>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</si>
  <si>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</si>
  <si>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</si>
  <si>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</si>
  <si>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</si>
  <si>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</si>
  <si>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</si>
  <si>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</si>
  <si>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</si>
  <si>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</si>
  <si>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</si>
  <si>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</si>
  <si>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</si>
  <si>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</si>
  <si>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</si>
  <si>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</si>
  <si>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</si>
  <si>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</si>
  <si>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</si>
  <si>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</si>
  <si>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</si>
  <si>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</si>
  <si>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</si>
  <si>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</si>
  <si>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</si>
  <si>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</si>
  <si>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</si>
  <si>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</si>
  <si>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</si>
  <si>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</si>
  <si>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</si>
  <si>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</si>
  <si>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</si>
  <si>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</si>
  <si>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</si>
  <si>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</si>
  <si>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</si>
  <si>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</si>
  <si>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</si>
  <si>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</si>
  <si>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</si>
  <si>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</si>
  <si>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</si>
  <si>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</si>
  <si>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</si>
  <si>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</si>
  <si>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</si>
  <si>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</si>
  <si>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</si>
  <si>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</si>
  <si>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</si>
  <si>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</si>
  <si>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</si>
  <si>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</si>
  <si>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</si>
  <si>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</si>
  <si>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</si>
  <si>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</si>
  <si>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</si>
  <si>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</si>
  <si>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</si>
  <si>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</si>
  <si>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</si>
  <si>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</si>
  <si>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</si>
  <si>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</si>
  <si>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</si>
  <si>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</si>
  <si>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</si>
  <si>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</si>
  <si>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</si>
  <si>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</si>
  <si>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</si>
  <si>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</si>
  <si>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</si>
  <si>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</si>
  <si>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</si>
  <si>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</si>
  <si>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</si>
  <si>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</si>
  <si>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</si>
  <si>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</si>
  <si>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</si>
  <si>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</si>
  <si>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</si>
  <si>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</si>
  <si>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</si>
  <si>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</si>
  <si>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</si>
  <si>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</si>
  <si>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</si>
  <si>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</si>
  <si>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</si>
  <si>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</si>
  <si>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</si>
  <si>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</si>
  <si>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</si>
  <si>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</si>
  <si>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</si>
  <si>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</si>
  <si>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</si>
  <si>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</si>
  <si>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</si>
  <si>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</si>
  <si>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</si>
  <si>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</si>
  <si>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</si>
  <si>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</si>
  <si>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</si>
  <si>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</si>
  <si>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</si>
  <si>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</si>
  <si>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</si>
  <si>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</si>
  <si>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</si>
  <si>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</si>
  <si>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</si>
  <si>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</si>
  <si>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</si>
  <si>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</si>
  <si>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</si>
  <si>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</si>
  <si>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</si>
  <si>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</si>
  <si>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</si>
  <si>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</si>
  <si>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</si>
  <si>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</si>
  <si>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</si>
  <si>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</si>
  <si>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</si>
  <si>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</si>
  <si>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</si>
  <si>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</si>
  <si>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</si>
  <si>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</si>
  <si>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</si>
  <si>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</si>
  <si>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</si>
  <si>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</si>
  <si>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</si>
  <si>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</si>
  <si>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</si>
  <si>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</si>
  <si>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</si>
  <si>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</si>
  <si>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</si>
  <si>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</si>
  <si>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</si>
  <si>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</si>
  <si>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</si>
  <si>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</si>
  <si>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</si>
  <si>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</si>
  <si>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</si>
  <si>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</si>
  <si>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</si>
  <si>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</si>
  <si>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</si>
  <si>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</si>
  <si>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</si>
  <si>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</si>
  <si>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</si>
  <si>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</si>
  <si>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</si>
  <si>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</si>
  <si>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</si>
  <si>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</si>
  <si>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</si>
  <si>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</si>
  <si>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</si>
  <si>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</si>
  <si>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</si>
  <si>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</si>
  <si>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</si>
  <si>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</si>
  <si>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</si>
  <si>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</si>
  <si>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</si>
  <si>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</si>
  <si>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</si>
  <si>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</si>
  <si>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</si>
  <si>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</si>
  <si>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</si>
  <si>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</si>
  <si>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</si>
  <si>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</si>
  <si>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</si>
  <si>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</si>
  <si>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</si>
  <si>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</si>
  <si>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</si>
  <si>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</si>
  <si>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</si>
  <si>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</si>
  <si>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</si>
  <si>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</si>
  <si>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</si>
  <si>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</si>
  <si>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</si>
  <si>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</si>
  <si>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</si>
  <si>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</si>
  <si>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</si>
  <si>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</si>
  <si>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</si>
  <si>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</si>
  <si>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</si>
  <si>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</si>
  <si>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</si>
  <si>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</si>
  <si>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</si>
  <si>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</si>
  <si>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</si>
  <si>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</si>
  <si>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</si>
  <si>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</si>
  <si>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</si>
  <si>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</si>
  <si>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</si>
  <si>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</si>
  <si>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</si>
  <si>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</si>
  <si>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</si>
  <si>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</si>
  <si>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</si>
  <si>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</si>
  <si>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</si>
  <si>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</si>
  <si>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</si>
  <si>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</si>
  <si>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</si>
  <si>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</si>
  <si>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</si>
  <si>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</si>
  <si>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</si>
  <si>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</si>
  <si>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</si>
  <si>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</si>
  <si>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</si>
  <si>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</si>
  <si>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</si>
  <si>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</si>
  <si>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</si>
  <si>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</si>
  <si>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</si>
  <si>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</si>
  <si>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</si>
  <si>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</si>
  <si>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</si>
  <si>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</si>
  <si>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</si>
  <si>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</si>
  <si>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</si>
  <si>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</si>
  <si>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</si>
  <si>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</si>
  <si>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</si>
  <si>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</si>
  <si>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</si>
  <si>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</si>
  <si>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</si>
  <si>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</si>
  <si>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</si>
  <si>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</si>
  <si>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</si>
  <si>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</si>
  <si>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</si>
  <si>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</si>
  <si>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</si>
  <si>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</si>
  <si>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</si>
  <si>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</si>
  <si>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</si>
  <si>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</si>
  <si>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</si>
  <si>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</si>
  <si>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</si>
  <si>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</si>
  <si>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</si>
  <si>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</si>
  <si>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</si>
  <si>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</si>
  <si>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</si>
  <si>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</si>
  <si>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</si>
  <si>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</si>
  <si>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</si>
  <si>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</si>
  <si>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</si>
  <si>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</si>
  <si>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</si>
  <si>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</si>
  <si>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</si>
  <si>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</si>
  <si>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</si>
  <si>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</si>
  <si>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</si>
  <si>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</si>
  <si>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</si>
  <si>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</si>
  <si>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</si>
  <si>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</si>
  <si>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</si>
  <si>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</si>
  <si>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</si>
  <si>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</si>
  <si>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</si>
  <si>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</si>
  <si>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</si>
  <si>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</si>
  <si>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</si>
  <si>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</si>
  <si>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</si>
  <si>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</si>
  <si>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</si>
  <si>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</si>
  <si>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</si>
  <si>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</si>
  <si>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</si>
  <si>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</si>
  <si>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</si>
  <si>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</si>
  <si>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</si>
  <si>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</si>
  <si>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</si>
  <si>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</si>
  <si>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</si>
  <si>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</si>
  <si>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</si>
  <si>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</si>
  <si>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</si>
  <si>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</si>
  <si>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</si>
  <si>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</si>
  <si>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</si>
  <si>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</si>
  <si>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</si>
  <si>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</si>
  <si>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</si>
  <si>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</si>
  <si>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</si>
  <si>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</si>
  <si>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</si>
  <si>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</si>
  <si>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</si>
  <si>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</si>
  <si>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</si>
  <si>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</si>
  <si>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</si>
  <si>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</si>
  <si>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</si>
  <si>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</si>
  <si>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</si>
  <si>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</si>
  <si>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</si>
  <si>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</si>
  <si>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</si>
  <si>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</si>
  <si>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</si>
  <si>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</si>
  <si>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</si>
  <si>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</si>
  <si>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</si>
  <si>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</si>
  <si>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</si>
  <si>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</si>
  <si>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</si>
  <si>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</si>
  <si>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</si>
  <si>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</si>
  <si>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</si>
  <si>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</si>
  <si>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</si>
  <si>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</si>
  <si>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</si>
  <si>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</si>
  <si>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</si>
  <si>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</si>
  <si>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</si>
  <si>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</si>
  <si>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</si>
  <si>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</si>
  <si>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</si>
  <si>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</si>
  <si>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</si>
  <si>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</si>
  <si>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</si>
  <si>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</si>
  <si>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</si>
  <si>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</si>
  <si>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</si>
  <si>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</si>
  <si>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</si>
  <si>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</si>
  <si>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</si>
  <si>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</si>
  <si>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</si>
  <si>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</si>
  <si>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</si>
  <si>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</si>
  <si>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</si>
  <si>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</si>
  <si>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</si>
  <si>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</si>
  <si>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</si>
  <si>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</si>
  <si>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</si>
  <si>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</si>
  <si>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</si>
  <si>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</si>
  <si>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</si>
  <si>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</si>
  <si>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</si>
  <si>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</si>
  <si>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</si>
  <si>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</si>
  <si>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</si>
  <si>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</si>
  <si>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</si>
  <si>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</si>
  <si>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</si>
  <si>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</si>
  <si>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</si>
  <si>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</si>
  <si>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</si>
  <si>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</si>
  <si>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</si>
  <si>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</si>
  <si>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</si>
  <si>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</si>
  <si>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</si>
  <si>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</si>
  <si>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</si>
  <si>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</si>
  <si>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</si>
  <si>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</si>
  <si>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</si>
  <si>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</si>
  <si>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</si>
  <si>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</si>
  <si>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</si>
  <si>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</si>
  <si>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</si>
  <si>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</si>
  <si>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</si>
  <si>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</si>
  <si>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</si>
  <si>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</si>
  <si>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</si>
  <si>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</si>
  <si>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</si>
  <si>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</si>
  <si>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</si>
  <si>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</si>
  <si>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</si>
  <si>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</si>
  <si>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</si>
  <si>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</si>
  <si>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</si>
  <si>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</si>
  <si>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</si>
  <si>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</si>
  <si>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</si>
  <si>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</si>
  <si>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</si>
  <si>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</si>
  <si>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</si>
  <si>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</si>
  <si>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</si>
  <si>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</si>
  <si>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</si>
  <si>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</si>
  <si>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</si>
  <si>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</si>
  <si>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</si>
  <si>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</si>
  <si>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</si>
  <si>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</si>
  <si>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</si>
  <si>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</si>
  <si>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</si>
  <si>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</si>
  <si>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</si>
  <si>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</si>
  <si>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</si>
  <si>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</si>
  <si>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</si>
  <si>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</si>
  <si>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</si>
  <si>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</si>
  <si>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</si>
  <si>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</si>
  <si>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</si>
  <si>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</si>
  <si>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</si>
  <si>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</si>
  <si>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</si>
  <si>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</si>
  <si>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</si>
  <si>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</si>
  <si>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</si>
  <si>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</si>
  <si>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</si>
  <si>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</si>
  <si>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</si>
  <si>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</si>
  <si>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</si>
  <si>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</si>
  <si>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</si>
  <si>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</si>
  <si>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</si>
  <si>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</si>
  <si>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</si>
  <si>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</si>
  <si>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</si>
  <si>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</si>
  <si>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</si>
  <si>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</si>
  <si>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</si>
  <si>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</si>
  <si>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</si>
  <si>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</si>
  <si>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</si>
  <si>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</si>
  <si>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</si>
  <si>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</si>
  <si>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</si>
  <si>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</si>
  <si>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</si>
  <si>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</si>
  <si>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</si>
  <si>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</si>
  <si>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</si>
  <si>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</si>
  <si>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</si>
  <si>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</si>
  <si>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</si>
  <si>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</si>
  <si>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</si>
  <si>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</si>
  <si>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</si>
  <si>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</si>
  <si>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</si>
  <si>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</si>
  <si>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</si>
  <si>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</si>
  <si>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</si>
  <si>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</si>
  <si>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</si>
  <si>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</si>
  <si>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</si>
  <si>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</si>
  <si>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</si>
  <si>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</si>
  <si>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</si>
  <si>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</si>
  <si>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</si>
  <si>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</si>
  <si>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</si>
  <si>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</si>
  <si>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</si>
  <si>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</si>
  <si>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</si>
  <si>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</si>
  <si>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</si>
  <si>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</si>
  <si>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</si>
  <si>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</si>
  <si>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</si>
  <si>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</si>
  <si>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</si>
  <si>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</si>
  <si>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</si>
  <si>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</si>
  <si>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</si>
  <si>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</si>
  <si>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</si>
  <si>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</si>
  <si>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</si>
  <si>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</si>
  <si>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</si>
  <si>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</si>
  <si>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</si>
  <si>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</si>
  <si>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</si>
  <si>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</si>
  <si>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</si>
  <si>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</si>
  <si>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</si>
  <si>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</si>
  <si>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</si>
  <si>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</si>
  <si>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</si>
  <si>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</si>
  <si>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</si>
  <si>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</si>
  <si>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</si>
  <si>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</si>
  <si>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</si>
  <si>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</si>
  <si>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</si>
  <si>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</si>
  <si>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</si>
  <si>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</si>
  <si>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</si>
  <si>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</si>
  <si>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</si>
  <si>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</si>
  <si>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</si>
  <si>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</si>
  <si>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</si>
  <si>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</si>
  <si>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</si>
  <si>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</si>
  <si>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</si>
  <si>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</si>
  <si>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</si>
  <si>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</si>
  <si>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</si>
  <si>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</si>
  <si>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</si>
  <si>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</si>
  <si>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</si>
  <si>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</si>
  <si>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</si>
  <si>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</si>
  <si>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</si>
  <si>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</si>
  <si>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</si>
  <si>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</si>
  <si>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</si>
  <si>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</si>
  <si>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</si>
  <si>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</si>
  <si>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</si>
  <si>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</si>
  <si>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</si>
  <si>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</si>
  <si>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</si>
  <si>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</si>
  <si>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</si>
  <si>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</si>
  <si>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</si>
  <si>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</si>
  <si>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</si>
  <si>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</si>
  <si>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</si>
  <si>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</si>
  <si>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</si>
  <si>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</si>
  <si>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</si>
  <si>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</si>
  <si>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</si>
  <si>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</si>
  <si>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</si>
  <si>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</si>
  <si>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</si>
  <si>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</si>
  <si>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</si>
  <si>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</si>
  <si>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</si>
  <si>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</si>
  <si>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</si>
  <si>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</si>
  <si>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</si>
  <si>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</si>
  <si>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</si>
  <si>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</si>
  <si>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</si>
  <si>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</si>
  <si>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</si>
  <si>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</si>
  <si>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</si>
  <si>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</si>
  <si>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</si>
  <si>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</si>
  <si>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</si>
  <si>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</si>
  <si>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</si>
  <si>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</si>
  <si>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</si>
  <si>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</si>
  <si>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</si>
  <si>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</si>
  <si>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</si>
  <si>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</si>
  <si>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</si>
  <si>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</si>
  <si>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</si>
  <si>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</si>
  <si>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</si>
  <si>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</si>
  <si>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</si>
  <si>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</si>
  <si>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</si>
  <si>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</si>
  <si>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</si>
  <si>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</si>
  <si>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</si>
  <si>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</si>
  <si>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</si>
  <si>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</si>
  <si>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</si>
  <si>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</si>
  <si>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</si>
  <si>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</si>
  <si>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</si>
  <si>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</si>
  <si>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</si>
  <si>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</si>
  <si>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</si>
  <si>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</si>
  <si>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</si>
  <si>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</si>
  <si>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</si>
  <si>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</si>
  <si>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</si>
  <si>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</si>
  <si>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</si>
  <si>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</si>
  <si>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</si>
  <si>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</si>
  <si>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</si>
  <si>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</si>
  <si>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</si>
  <si>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</si>
  <si>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</si>
  <si>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</si>
  <si>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</si>
  <si>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</si>
  <si>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</si>
  <si>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</si>
  <si>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</si>
  <si>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</si>
  <si>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</si>
  <si>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</si>
  <si>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</si>
  <si>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</si>
  <si>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</si>
  <si>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</si>
  <si>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</si>
  <si>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</si>
  <si>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</si>
  <si>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</si>
  <si>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</si>
  <si>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</si>
  <si>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</si>
  <si>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</si>
  <si>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</si>
  <si>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</si>
  <si>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</si>
  <si>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</si>
  <si>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</si>
  <si>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</si>
  <si>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</si>
  <si>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</si>
  <si>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</si>
  <si>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</si>
  <si>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</si>
  <si>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</si>
  <si>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</si>
  <si>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</si>
  <si>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</si>
  <si>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</si>
  <si>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</si>
  <si>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</si>
  <si>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</si>
  <si>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</si>
  <si>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</si>
  <si>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</si>
  <si>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</si>
  <si>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</si>
  <si>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</si>
  <si>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</si>
  <si>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</si>
  <si>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</si>
  <si>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</si>
  <si>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</si>
  <si>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</si>
  <si>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</si>
  <si>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</si>
  <si>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</si>
  <si>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</si>
  <si>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</si>
  <si>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</si>
  <si>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</si>
  <si>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</si>
  <si>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</si>
  <si>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</si>
  <si>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</si>
  <si>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</si>
  <si>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</si>
  <si>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</si>
  <si>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</si>
  <si>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</si>
  <si>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</si>
  <si>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</si>
  <si>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</si>
  <si>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</si>
  <si>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</si>
  <si>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</si>
  <si>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</si>
  <si>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</si>
  <si>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</si>
  <si>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</si>
  <si>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</si>
  <si>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</si>
  <si>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</si>
  <si>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</si>
  <si>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</si>
  <si>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</si>
  <si>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</si>
  <si>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</si>
  <si>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</si>
  <si>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</si>
  <si>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</si>
  <si>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</si>
  <si>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</si>
  <si>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</si>
  <si>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</si>
  <si>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</si>
  <si>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</si>
  <si>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</si>
  <si>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</si>
  <si>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</si>
  <si>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</si>
  <si>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</si>
  <si>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</si>
  <si>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</si>
  <si>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</si>
  <si>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</si>
  <si>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</si>
  <si>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</si>
  <si>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</si>
  <si>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</si>
  <si>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</si>
  <si>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</si>
  <si>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</si>
  <si>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</si>
  <si>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</si>
  <si>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</si>
  <si>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</si>
  <si>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</si>
  <si>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</si>
  <si>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</si>
  <si>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</si>
  <si>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</si>
  <si>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</si>
  <si>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</si>
  <si>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</si>
  <si>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</si>
  <si>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</si>
  <si>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</si>
  <si>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</si>
  <si>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</si>
  <si>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</si>
  <si>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</si>
  <si>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</si>
  <si>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</si>
  <si>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</si>
  <si>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</si>
  <si>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</si>
  <si>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</si>
  <si>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</si>
  <si>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</si>
  <si>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</si>
  <si>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</si>
  <si>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</si>
  <si>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</si>
  <si>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</si>
  <si>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</si>
  <si>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</si>
  <si>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</si>
  <si>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</si>
  <si>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</si>
  <si>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</si>
  <si>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</si>
  <si>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</si>
  <si>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</si>
  <si>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</si>
  <si>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</si>
  <si>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</si>
  <si>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</si>
  <si>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</si>
  <si>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</si>
  <si>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</si>
  <si>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</si>
  <si>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</si>
  <si>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</si>
  <si>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</si>
  <si>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</si>
  <si>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</si>
  <si>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</si>
  <si>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</si>
  <si>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</si>
  <si>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</si>
  <si>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</si>
  <si>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</si>
  <si>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</si>
  <si>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</si>
  <si>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</si>
  <si>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</si>
  <si>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</si>
  <si>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</si>
  <si>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</si>
  <si>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</si>
  <si>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</si>
  <si>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</si>
  <si>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</si>
  <si>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</si>
  <si>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</si>
  <si>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</si>
  <si>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</si>
  <si>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</si>
  <si>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</si>
  <si>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</si>
  <si>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</si>
  <si>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</si>
  <si>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</si>
  <si>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</si>
  <si>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</si>
  <si>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</si>
  <si>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</si>
  <si>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</si>
  <si>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</si>
  <si>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</si>
  <si>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</si>
  <si>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</si>
  <si>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</si>
  <si>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</si>
  <si>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</si>
  <si>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</si>
  <si>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</si>
  <si>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</si>
  <si>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</si>
  <si>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</si>
  <si>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</si>
  <si>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</si>
  <si>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</si>
  <si>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</si>
  <si>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</si>
  <si>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</si>
  <si>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</si>
  <si>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</si>
  <si>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</si>
  <si>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</si>
  <si>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</si>
  <si>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</si>
  <si>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</si>
  <si>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</si>
  <si>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</si>
  <si>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</si>
  <si>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</si>
  <si>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</si>
  <si>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</si>
  <si>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</si>
  <si>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</si>
  <si>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</si>
  <si>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</si>
  <si>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</si>
  <si>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</si>
  <si>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</si>
  <si>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</si>
  <si>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</si>
  <si>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</si>
  <si>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</si>
  <si>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</si>
  <si>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</si>
  <si>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</si>
  <si>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</si>
  <si>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</si>
  <si>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</si>
  <si>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</si>
  <si>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</si>
  <si>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</si>
  <si>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</si>
  <si>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</si>
  <si>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</si>
  <si>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</si>
  <si>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</si>
  <si>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</si>
  <si>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</si>
  <si>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</si>
  <si>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</si>
  <si>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</si>
  <si>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</si>
  <si>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</si>
  <si>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</si>
  <si>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</si>
  <si>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</si>
  <si>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</si>
  <si>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</si>
  <si>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</si>
  <si>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</si>
  <si>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</si>
  <si>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</si>
  <si>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</si>
  <si>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</si>
  <si>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</si>
  <si>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</si>
  <si>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</si>
  <si>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</si>
  <si>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</si>
  <si>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</si>
  <si>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</si>
  <si>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</si>
  <si>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</si>
  <si>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</si>
  <si>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</si>
  <si>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</si>
  <si>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</si>
  <si>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</si>
  <si>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</si>
  <si>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</si>
  <si>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</si>
  <si>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</si>
  <si>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</si>
  <si>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</si>
  <si>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</si>
  <si>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</si>
  <si>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</si>
  <si>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</si>
  <si>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</si>
  <si>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</si>
  <si>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</si>
  <si>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</si>
  <si>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</si>
  <si>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</si>
  <si>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</si>
  <si>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</si>
  <si>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</si>
  <si>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</si>
  <si>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</si>
  <si>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</si>
  <si>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</si>
  <si>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</si>
  <si>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</si>
  <si>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</si>
  <si>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</si>
  <si>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</si>
  <si>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</si>
  <si>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</si>
  <si>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</si>
  <si>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</si>
  <si>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</si>
  <si>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</si>
  <si>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</si>
  <si>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</si>
  <si>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</si>
  <si>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</si>
  <si>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</si>
  <si>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</si>
  <si>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</si>
  <si>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</si>
  <si>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</si>
  <si>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</si>
  <si>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</si>
  <si>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</si>
  <si>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</si>
  <si>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</si>
  <si>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</si>
  <si>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</si>
  <si>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</si>
  <si>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</si>
  <si>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</si>
  <si>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</si>
  <si>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</si>
  <si>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</si>
  <si>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</si>
  <si>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</si>
  <si>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</si>
  <si>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</si>
  <si>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</si>
  <si>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</si>
  <si>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</si>
  <si>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</si>
  <si>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</si>
  <si>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</si>
  <si>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</si>
  <si>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</si>
  <si>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</si>
  <si>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</si>
  <si>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</si>
  <si>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</si>
  <si>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</si>
  <si>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</si>
  <si>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</si>
  <si>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</si>
  <si>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</si>
  <si>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</si>
  <si>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</si>
  <si>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</si>
  <si>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</si>
  <si>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</si>
  <si>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</si>
  <si>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</si>
  <si>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</si>
  <si>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</si>
  <si>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</si>
  <si>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</si>
  <si>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</si>
  <si>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</si>
  <si>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</si>
  <si>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</si>
  <si>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</si>
  <si>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</si>
  <si>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</si>
  <si>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</si>
  <si>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</si>
  <si>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</si>
  <si>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</si>
  <si>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</si>
  <si>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</si>
  <si>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</si>
  <si>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</si>
  <si>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</si>
  <si>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</si>
  <si>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</si>
  <si>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</si>
  <si>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</si>
  <si>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</si>
  <si>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</si>
  <si>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</si>
  <si>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</si>
  <si>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</si>
  <si>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</si>
  <si>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</si>
  <si>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</si>
  <si>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</si>
  <si>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</si>
  <si>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</si>
  <si>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</si>
  <si>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</si>
  <si>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</si>
  <si>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</si>
  <si>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</si>
  <si>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</si>
  <si>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</si>
  <si>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</si>
  <si>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</si>
  <si>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</si>
  <si>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</si>
  <si>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</si>
  <si>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</si>
  <si>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</si>
  <si>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</si>
  <si>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</si>
  <si>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</si>
  <si>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</si>
  <si>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</si>
  <si>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</si>
  <si>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</si>
  <si>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</si>
  <si>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</si>
  <si>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</si>
  <si>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</si>
  <si>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</si>
  <si>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</si>
  <si>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</si>
  <si>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</si>
  <si>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</si>
  <si>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</si>
  <si>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</si>
  <si>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</si>
  <si>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</si>
  <si>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</si>
  <si>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</si>
  <si>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</si>
  <si>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</si>
  <si>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</si>
  <si>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</si>
  <si>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</si>
  <si>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</si>
  <si>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</si>
  <si>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</si>
  <si>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</si>
  <si>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</si>
  <si>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</si>
  <si>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</si>
  <si>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</si>
  <si>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</si>
  <si>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</si>
  <si>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</si>
  <si>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</si>
  <si>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</si>
  <si>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</si>
  <si>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</si>
  <si>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</si>
  <si>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</si>
  <si>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</si>
  <si>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</si>
  <si>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</si>
  <si>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</si>
  <si>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</si>
  <si>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</si>
  <si>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</si>
  <si>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</si>
  <si>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</si>
  <si>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</si>
  <si>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</si>
  <si>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</si>
  <si>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</si>
  <si>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</si>
  <si>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</si>
  <si>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</si>
  <si>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</si>
  <si>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</si>
  <si>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</si>
  <si>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</si>
  <si>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</si>
  <si>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</si>
  <si>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</si>
  <si>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</si>
  <si>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</si>
  <si>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</si>
  <si>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</si>
  <si>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</si>
  <si>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</si>
  <si>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</si>
  <si>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</si>
  <si>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</si>
  <si>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</si>
  <si>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</si>
  <si>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</si>
  <si>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</si>
  <si>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</si>
  <si>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</si>
  <si>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</si>
  <si>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</si>
  <si>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</si>
  <si>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</si>
  <si>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</si>
  <si>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</si>
  <si>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</si>
  <si>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</si>
  <si>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</si>
  <si>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</si>
  <si>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</si>
  <si>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</si>
  <si>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</si>
  <si>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</si>
  <si>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</si>
  <si>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</si>
  <si>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</si>
  <si>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</si>
  <si>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</si>
  <si>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</si>
  <si>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</si>
  <si>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</si>
  <si>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</si>
  <si>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</si>
  <si>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</si>
  <si>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</si>
  <si>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</si>
  <si>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</si>
  <si>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</si>
  <si>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</si>
  <si>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</si>
  <si>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</si>
  <si>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</si>
  <si>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</si>
  <si>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</si>
  <si>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</si>
  <si>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</si>
  <si>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</si>
  <si>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</si>
  <si>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</si>
  <si>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</si>
  <si>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</si>
  <si>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</si>
  <si>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</si>
  <si>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</si>
  <si>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</si>
  <si>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</si>
  <si>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</si>
  <si>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</si>
  <si>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</si>
  <si>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</si>
  <si>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</si>
  <si>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</si>
  <si>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</si>
  <si>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</si>
  <si>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</si>
  <si>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</si>
  <si>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</si>
  <si>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</si>
  <si>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</si>
  <si>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</si>
  <si>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</si>
  <si>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</si>
  <si>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</si>
  <si>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</si>
  <si>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</si>
  <si>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</si>
  <si>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</si>
  <si>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</si>
  <si>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</si>
  <si>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</si>
  <si>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</si>
  <si>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</si>
  <si>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</si>
  <si>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</si>
  <si>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</si>
  <si>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</si>
  <si>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</si>
  <si>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</si>
  <si>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</si>
  <si>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</si>
  <si>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</si>
  <si>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</si>
  <si>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</si>
  <si>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</si>
  <si>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</si>
  <si>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</si>
  <si>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</si>
  <si>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</si>
  <si>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</si>
  <si>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</si>
  <si>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</si>
  <si>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</si>
  <si>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</si>
  <si>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</si>
  <si>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</si>
  <si>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</si>
  <si>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</si>
  <si>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</si>
  <si>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</si>
  <si>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</si>
  <si>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</si>
  <si>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</si>
  <si>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</si>
  <si>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</si>
  <si>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</si>
  <si>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</si>
  <si>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</si>
  <si>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</si>
  <si>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</si>
  <si>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</si>
  <si>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</si>
  <si>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</si>
  <si>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</si>
  <si>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</si>
  <si>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</si>
  <si>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</si>
  <si>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</si>
  <si>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</si>
  <si>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</si>
  <si>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</si>
  <si>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</si>
  <si>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</si>
  <si>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</si>
  <si>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</si>
  <si>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</si>
  <si>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</si>
  <si>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</si>
  <si>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</si>
  <si>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</si>
  <si>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</si>
  <si>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</si>
  <si>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</si>
  <si>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</si>
  <si>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</si>
  <si>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</si>
  <si>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</si>
  <si>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</si>
  <si>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</si>
  <si>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</si>
  <si>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</si>
  <si>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</si>
  <si>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</si>
  <si>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</si>
  <si>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</si>
  <si>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</si>
  <si>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</si>
  <si>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</si>
  <si>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</si>
  <si>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</si>
  <si>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</si>
  <si>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</si>
  <si>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</si>
  <si>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</si>
  <si>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</si>
  <si>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</si>
  <si>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</si>
  <si>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</si>
  <si>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</si>
  <si>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</si>
  <si>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</si>
  <si>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</si>
  <si>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</si>
  <si>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</si>
  <si>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</si>
  <si>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</si>
  <si>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</si>
  <si>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</si>
  <si>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</si>
  <si>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</si>
  <si>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</si>
  <si>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</si>
  <si>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</si>
  <si>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</si>
  <si>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</si>
  <si>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</si>
  <si>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</si>
  <si>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</si>
  <si>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</si>
  <si>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</si>
  <si>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</si>
  <si>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</si>
  <si>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</si>
  <si>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</si>
  <si>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</si>
  <si>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</si>
  <si>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</si>
  <si>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</si>
  <si>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</si>
  <si>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</si>
  <si>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</si>
  <si>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</si>
  <si>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</si>
  <si>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</si>
  <si>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</si>
  <si>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</si>
  <si>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</si>
  <si>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</si>
  <si>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</si>
  <si>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</si>
  <si>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</si>
  <si>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</si>
  <si>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</si>
  <si>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</si>
  <si>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</si>
  <si>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</si>
  <si>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</si>
  <si>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</si>
  <si>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</si>
  <si>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</si>
  <si>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</si>
  <si>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</si>
  <si>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</si>
  <si>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</si>
  <si>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</si>
  <si>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</si>
  <si>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</si>
  <si>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</si>
  <si>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</si>
  <si>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</si>
  <si>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</si>
  <si>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</si>
  <si>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</si>
  <si>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</si>
  <si>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</si>
  <si>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</si>
  <si>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</si>
  <si>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</si>
  <si>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</si>
  <si>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</si>
  <si>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</si>
  <si>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</si>
  <si>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</si>
  <si>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</si>
  <si>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</si>
  <si>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</si>
  <si>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</si>
  <si>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</si>
  <si>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</si>
  <si>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</si>
  <si>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</si>
  <si>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</si>
  <si>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</si>
  <si>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</si>
  <si>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</si>
  <si>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</si>
  <si>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</si>
  <si>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</si>
  <si>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</si>
  <si>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</si>
  <si>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</si>
  <si>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</si>
  <si>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</si>
  <si>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</si>
  <si>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</si>
  <si>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</si>
  <si>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</si>
  <si>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</si>
  <si>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</si>
  <si>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</si>
  <si>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</si>
  <si>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</si>
  <si>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</si>
  <si>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</si>
  <si>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</si>
  <si>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</si>
  <si>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</si>
  <si>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</si>
  <si>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</si>
  <si>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</si>
  <si>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</si>
  <si>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</si>
  <si>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</si>
  <si>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</si>
  <si>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</si>
  <si>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</si>
  <si>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</si>
  <si>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</si>
  <si>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</si>
  <si>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</si>
  <si>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</si>
  <si>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</si>
  <si>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</si>
  <si>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</si>
  <si>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</si>
  <si>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</si>
  <si>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</si>
  <si>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</si>
  <si>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</si>
  <si>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</si>
  <si>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</si>
  <si>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</si>
  <si>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</si>
  <si>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</si>
  <si>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</si>
  <si>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</si>
  <si>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</si>
  <si>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</si>
  <si>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</si>
  <si>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</si>
  <si>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</si>
  <si>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</si>
  <si>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</si>
  <si>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</si>
  <si>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</si>
  <si>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</si>
  <si>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</si>
  <si>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</si>
  <si>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</si>
  <si>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</si>
  <si>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</si>
  <si>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</si>
  <si>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</si>
  <si>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</si>
  <si>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</si>
  <si>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</si>
  <si>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</si>
  <si>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</si>
  <si>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</si>
  <si>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</si>
  <si>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</si>
  <si>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</si>
  <si>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</si>
  <si>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</si>
  <si>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</si>
  <si>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</si>
  <si>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</si>
  <si>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</si>
  <si>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</si>
  <si>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</si>
  <si>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</si>
  <si>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</si>
  <si>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</si>
  <si>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</si>
  <si>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</si>
  <si>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</si>
  <si>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</si>
  <si>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</si>
  <si>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</si>
  <si>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</si>
  <si>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</si>
  <si>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</si>
  <si>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</si>
  <si>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</si>
  <si>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</si>
  <si>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</si>
  <si>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</si>
  <si>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</si>
  <si>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</si>
  <si>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</si>
  <si>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</si>
  <si>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</si>
  <si>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</si>
  <si>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</si>
  <si>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</si>
  <si>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</si>
  <si>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</si>
  <si>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</si>
  <si>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</si>
  <si>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</si>
  <si>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</si>
  <si>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</si>
  <si>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</si>
  <si>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</si>
  <si>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</si>
  <si>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</si>
  <si>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</si>
  <si>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</si>
  <si>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</si>
  <si>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</si>
  <si>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</si>
  <si>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</si>
  <si>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</si>
  <si>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</si>
  <si>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</si>
  <si>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</si>
  <si>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</si>
  <si>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</si>
  <si>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</si>
  <si>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</si>
  <si>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</si>
  <si>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</si>
  <si>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</si>
  <si>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</si>
  <si>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</si>
  <si>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</si>
  <si>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</si>
  <si>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</si>
  <si>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</si>
  <si>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</si>
  <si>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</si>
  <si>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</si>
  <si>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</si>
  <si>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</si>
  <si>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</si>
  <si>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</si>
  <si>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</si>
  <si>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</si>
  <si>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</si>
  <si>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</si>
  <si>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</si>
  <si>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</si>
  <si>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</si>
  <si>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</si>
  <si>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</si>
  <si>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</si>
  <si>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</si>
  <si>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</si>
  <si>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</si>
  <si>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</si>
  <si>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</si>
  <si>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</si>
  <si>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</si>
  <si>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</si>
  <si>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</si>
  <si>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</si>
  <si>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</si>
  <si>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</si>
  <si>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</si>
  <si>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</si>
  <si>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</si>
  <si>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</si>
  <si>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</si>
  <si>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</si>
  <si>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</si>
  <si>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</si>
  <si>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</si>
  <si>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</si>
  <si>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</si>
  <si>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</si>
  <si>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</si>
  <si>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</si>
  <si>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</si>
  <si>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</si>
  <si>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</si>
  <si>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</si>
  <si>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</si>
  <si>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</si>
  <si>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</si>
  <si>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</si>
  <si>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</si>
  <si>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</si>
  <si>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</si>
  <si>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</si>
  <si>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</si>
  <si>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</si>
  <si>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</si>
  <si>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</si>
  <si>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</si>
  <si>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</si>
  <si>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</si>
  <si>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</si>
  <si>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</si>
  <si>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</si>
  <si>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</si>
  <si>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</si>
  <si>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</si>
  <si>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</si>
  <si>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</si>
  <si>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</si>
  <si>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</si>
  <si>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</si>
  <si>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</si>
  <si>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</si>
  <si>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</si>
  <si>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</si>
  <si>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</si>
  <si>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</si>
  <si>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</si>
  <si>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</si>
  <si>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</si>
  <si>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</si>
  <si>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</si>
  <si>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</si>
  <si>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</si>
  <si>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</si>
  <si>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</si>
  <si>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</si>
  <si>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</si>
  <si>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</si>
  <si>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</si>
  <si>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</si>
  <si>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</si>
  <si>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</si>
  <si>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</si>
  <si>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</si>
  <si>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</si>
  <si>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</si>
  <si>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</si>
  <si>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</si>
  <si>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</si>
  <si>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</si>
  <si>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</si>
  <si>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</si>
  <si>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</si>
  <si>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</si>
  <si>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</si>
  <si>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</si>
  <si>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</si>
  <si>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</si>
  <si>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</si>
  <si>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</si>
  <si>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</si>
  <si>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</si>
  <si>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</si>
  <si>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</si>
  <si>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</si>
  <si>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</si>
  <si>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</si>
  <si>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</si>
  <si>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</si>
  <si>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</si>
  <si>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</si>
  <si>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</si>
  <si>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</si>
  <si>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</si>
  <si>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</si>
  <si>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</si>
  <si>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</si>
  <si>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</si>
  <si>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</si>
  <si>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</si>
  <si>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</si>
  <si>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</si>
  <si>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</si>
  <si>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</si>
  <si>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</si>
  <si>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</si>
  <si>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</si>
  <si>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</si>
  <si>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</si>
  <si>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</si>
  <si>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</si>
  <si>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</si>
  <si>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</si>
  <si>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</si>
  <si>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</si>
  <si>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</si>
  <si>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</si>
  <si>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</si>
  <si>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</si>
  <si>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</si>
  <si>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</si>
  <si>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</si>
  <si>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</si>
  <si>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</si>
  <si>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</si>
  <si>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</si>
  <si>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</si>
  <si>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</si>
  <si>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</si>
  <si>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</si>
  <si>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</si>
  <si>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</si>
  <si>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</si>
  <si>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</si>
  <si>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</si>
  <si>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</si>
  <si>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</si>
  <si>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</si>
  <si>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</si>
  <si>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</si>
  <si>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</si>
  <si>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</si>
  <si>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</si>
  <si>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</si>
  <si>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</si>
  <si>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</si>
  <si>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</si>
  <si>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</si>
  <si>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</si>
  <si>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</si>
  <si>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</si>
  <si>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</si>
  <si>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</si>
  <si>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</si>
  <si>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</si>
  <si>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</si>
  <si>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</si>
  <si>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</si>
  <si>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</si>
  <si>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</si>
  <si>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</si>
  <si>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</si>
  <si>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</si>
  <si>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</si>
  <si>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</si>
  <si>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</si>
  <si>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</si>
  <si>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</si>
  <si>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</si>
  <si>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</si>
  <si>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</si>
  <si>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</si>
  <si>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</si>
  <si>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</si>
  <si>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</si>
  <si>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</si>
  <si>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</si>
  <si>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</si>
  <si>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</si>
  <si>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</si>
  <si>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</si>
  <si>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</si>
  <si>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</si>
  <si>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</si>
  <si>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</si>
  <si>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</si>
  <si>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</si>
  <si>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</si>
  <si>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</si>
  <si>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</si>
  <si>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</si>
  <si>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</si>
  <si>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</si>
  <si>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</si>
  <si>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</si>
  <si>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</si>
  <si>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</si>
  <si>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</si>
  <si>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</si>
  <si>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</si>
  <si>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</si>
  <si>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</si>
  <si>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</si>
  <si>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</si>
  <si>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</si>
  <si>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</si>
  <si>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</si>
  <si>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</si>
  <si>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</si>
  <si>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</si>
  <si>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</si>
  <si>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</si>
  <si>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</si>
  <si>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</si>
  <si>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</si>
  <si>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</si>
  <si>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</si>
  <si>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</si>
  <si>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</si>
  <si>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</si>
  <si>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</si>
  <si>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</si>
  <si>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</si>
  <si>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</si>
  <si>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</si>
  <si>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</si>
  <si>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</si>
  <si>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</si>
  <si>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</si>
  <si>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</si>
  <si>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</si>
  <si>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</si>
  <si>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</si>
  <si>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</si>
  <si>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</si>
  <si>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</si>
  <si>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</si>
  <si>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</si>
  <si>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</si>
  <si>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</si>
  <si>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</si>
  <si>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</si>
  <si>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</si>
  <si>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</si>
  <si>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</si>
  <si>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</si>
  <si>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</si>
  <si>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</si>
  <si>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</si>
  <si>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</si>
  <si>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</si>
  <si>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</si>
  <si>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</si>
  <si>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</si>
  <si>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</si>
  <si>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</si>
  <si>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</si>
  <si>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</si>
  <si>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</si>
  <si>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</si>
  <si>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</si>
  <si>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</si>
  <si>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</si>
  <si>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</si>
  <si>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</si>
  <si>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</si>
  <si>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</si>
  <si>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</si>
  <si>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</si>
  <si>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</si>
  <si>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</si>
  <si>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</si>
  <si>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</si>
  <si>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</si>
  <si>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</si>
  <si>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</si>
  <si>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</si>
  <si>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</si>
  <si>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</si>
  <si>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</si>
  <si>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</si>
  <si>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</si>
  <si>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</si>
  <si>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</si>
  <si>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</si>
  <si>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</si>
  <si>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</si>
  <si>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</si>
  <si>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</si>
  <si>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</si>
  <si>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</si>
  <si>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</si>
  <si>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</si>
  <si>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</si>
  <si>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</si>
  <si>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</si>
  <si>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</si>
  <si>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</si>
  <si>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</si>
  <si>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</si>
  <si>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</si>
  <si>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</si>
  <si>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</si>
  <si>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</si>
  <si>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</si>
  <si>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</si>
  <si>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</si>
  <si>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</si>
  <si>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</si>
  <si>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</si>
  <si>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</si>
  <si>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</si>
  <si>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</si>
  <si>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</si>
  <si>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</si>
  <si>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</si>
  <si>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</si>
  <si>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</si>
  <si>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</si>
  <si>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</si>
  <si>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</si>
  <si>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</si>
  <si>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</si>
  <si>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</si>
  <si>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</si>
  <si>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</si>
  <si>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</si>
  <si>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</si>
  <si>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</si>
  <si>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</si>
  <si>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</si>
  <si>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</si>
  <si>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</si>
  <si>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</si>
  <si>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</si>
  <si>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</si>
  <si>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</si>
  <si>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</si>
  <si>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</si>
  <si>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</si>
  <si>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</si>
  <si>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</si>
  <si>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</si>
  <si>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</si>
  <si>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</si>
  <si>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</si>
  <si>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</si>
  <si>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</si>
  <si>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</si>
  <si>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</si>
  <si>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</si>
  <si>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</si>
  <si>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</si>
  <si>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</si>
  <si>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</si>
  <si>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</si>
  <si>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</si>
  <si>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</si>
  <si>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</si>
  <si>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</si>
  <si>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</si>
  <si>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</si>
  <si>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</si>
  <si>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</si>
  <si>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</si>
  <si>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</si>
  <si>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</si>
  <si>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</si>
  <si>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</si>
  <si>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</si>
  <si>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</si>
  <si>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</si>
  <si>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</si>
  <si>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</si>
  <si>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</si>
  <si>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</si>
  <si>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</si>
  <si>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</si>
  <si>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</si>
  <si>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</si>
  <si>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</si>
  <si>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</si>
  <si>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</si>
  <si>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</si>
  <si>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</si>
  <si>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</si>
  <si>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</si>
  <si>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</si>
  <si>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</si>
  <si>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</si>
  <si>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</si>
  <si>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</si>
  <si>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</si>
  <si>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</si>
  <si>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</si>
  <si>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</si>
  <si>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</si>
  <si>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</si>
  <si>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</si>
  <si>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</si>
  <si>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</si>
  <si>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</si>
  <si>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</si>
  <si>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</si>
  <si>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</si>
  <si>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</si>
  <si>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</si>
  <si>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</si>
  <si>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</si>
  <si>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</si>
  <si>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</si>
  <si>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</si>
  <si>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</si>
  <si>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</si>
  <si>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</si>
  <si>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</si>
  <si>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</si>
  <si>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</si>
  <si>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</si>
  <si>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</si>
  <si>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</si>
  <si>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</si>
  <si>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</si>
  <si>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</si>
  <si>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</si>
  <si>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</si>
  <si>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</si>
  <si>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</si>
  <si>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</si>
  <si>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</si>
  <si>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</si>
  <si>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</si>
  <si>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</si>
  <si>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</si>
  <si>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</si>
  <si>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</si>
  <si>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</si>
  <si>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</si>
  <si>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</si>
  <si>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</si>
  <si>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</si>
  <si>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</si>
  <si>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</si>
  <si>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</si>
  <si>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</si>
  <si>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</si>
  <si>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</si>
  <si>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</si>
  <si>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</si>
  <si>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</si>
  <si>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</si>
  <si>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</si>
  <si>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</si>
  <si>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</si>
  <si>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</si>
  <si>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</si>
  <si>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</si>
  <si>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</si>
  <si>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</si>
  <si>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</si>
  <si>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</si>
  <si>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</si>
  <si>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</si>
  <si>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</si>
  <si>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</si>
  <si>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</si>
  <si>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</si>
  <si>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</si>
  <si>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</si>
  <si>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</si>
  <si>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</si>
  <si>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</si>
  <si>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</si>
  <si>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</si>
  <si>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</si>
  <si>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</si>
  <si>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</si>
  <si>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</si>
  <si>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</si>
  <si>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</si>
  <si>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</si>
  <si>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</si>
  <si>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</si>
  <si>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</si>
  <si>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</si>
  <si>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</si>
  <si>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</si>
  <si>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</si>
  <si>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</si>
  <si>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</si>
  <si>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</si>
  <si>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</si>
  <si>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</si>
  <si>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</si>
  <si>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</si>
  <si>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</si>
  <si>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</si>
  <si>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</si>
  <si>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</si>
  <si>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</si>
  <si>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</si>
  <si>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</si>
  <si>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</si>
  <si>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</si>
  <si>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</si>
  <si>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</si>
  <si>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</si>
  <si>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</si>
  <si>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</si>
  <si>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</si>
  <si>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</si>
  <si>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</si>
  <si>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</si>
  <si>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</si>
  <si>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</si>
  <si>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</si>
  <si>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</si>
  <si>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</si>
  <si>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</si>
  <si>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</si>
  <si>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</si>
  <si>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</si>
  <si>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</si>
  <si>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</si>
  <si>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</si>
  <si>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</si>
  <si>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</si>
  <si>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</si>
  <si>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</si>
  <si>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</si>
  <si>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</si>
  <si>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</si>
  <si>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</si>
  <si>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</si>
  <si>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</si>
  <si>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</si>
  <si>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</si>
  <si>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</si>
  <si>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</si>
  <si>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</si>
  <si>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</si>
  <si>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</si>
  <si>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</si>
  <si>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</si>
  <si>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</si>
  <si>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</si>
  <si>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</si>
  <si>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</si>
  <si>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</si>
  <si>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</si>
  <si>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</si>
  <si>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</si>
  <si>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</si>
  <si>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</si>
  <si>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</si>
  <si>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</si>
  <si>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</si>
  <si>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</si>
  <si>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</si>
  <si>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</si>
  <si>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</si>
  <si>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</si>
  <si>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</si>
  <si>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</si>
  <si>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</si>
  <si>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</si>
  <si>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</si>
  <si>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</si>
  <si>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</si>
  <si>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</si>
  <si>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</si>
  <si>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</si>
  <si>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</si>
  <si>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</si>
  <si>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</si>
  <si>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</si>
  <si>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</si>
  <si>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</si>
  <si>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</si>
  <si>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</si>
  <si>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</si>
  <si>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</si>
  <si>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</si>
  <si>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</si>
  <si>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</si>
  <si>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</si>
  <si>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</si>
  <si>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</si>
  <si>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</si>
  <si>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</si>
  <si>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</si>
  <si>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</si>
  <si>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</si>
  <si>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</si>
  <si>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</si>
  <si>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</si>
  <si>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</si>
  <si>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</si>
  <si>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</si>
  <si>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</si>
  <si>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</si>
  <si>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</si>
  <si>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</si>
  <si>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</si>
  <si>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</si>
  <si>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</si>
  <si>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</si>
  <si>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</si>
  <si>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</si>
  <si>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</si>
  <si>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</si>
  <si>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</si>
  <si>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</si>
  <si>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</si>
  <si>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</si>
  <si>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</si>
  <si>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</si>
  <si>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</si>
  <si>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</si>
  <si>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</si>
  <si>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</si>
  <si>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</si>
  <si>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</si>
  <si>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</si>
  <si>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</si>
  <si>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</si>
  <si>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</si>
  <si>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</si>
  <si>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</si>
  <si>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</si>
  <si>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</si>
  <si>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</si>
  <si>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</si>
  <si>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</si>
  <si>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</si>
  <si>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</si>
  <si>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</si>
  <si>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</si>
  <si>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</si>
  <si>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</si>
  <si>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</si>
  <si>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</si>
  <si>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</si>
  <si>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</si>
  <si>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</si>
  <si>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</si>
  <si>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</si>
  <si>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</si>
  <si>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</si>
  <si>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</si>
  <si>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</si>
  <si>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</si>
  <si>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</si>
  <si>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</si>
  <si>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</si>
  <si>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</si>
  <si>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</si>
  <si>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</si>
  <si>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</si>
  <si>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</si>
  <si>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</si>
  <si>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</si>
  <si>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</si>
  <si>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</si>
  <si>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</si>
  <si>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</si>
  <si>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</si>
  <si>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</si>
  <si>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</si>
  <si>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</si>
  <si>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</si>
  <si>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</si>
  <si>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</si>
  <si>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</si>
  <si>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</si>
  <si>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</si>
  <si>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</si>
  <si>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</si>
  <si>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</si>
  <si>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</si>
  <si>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</si>
  <si>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</si>
  <si>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</si>
  <si>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</si>
  <si>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</si>
  <si>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</si>
  <si>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</si>
  <si>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</si>
  <si>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</si>
  <si>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</si>
  <si>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</si>
  <si>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</si>
  <si>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</si>
  <si>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</si>
  <si>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</si>
  <si>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</si>
  <si>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</si>
  <si>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</si>
  <si>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</si>
  <si>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</si>
  <si>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</si>
  <si>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</si>
  <si>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</si>
  <si>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</si>
  <si>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</si>
  <si>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</si>
  <si>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</si>
  <si>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</si>
  <si>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</si>
  <si>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</si>
  <si>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</si>
  <si>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</si>
  <si>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</si>
  <si>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</si>
  <si>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</si>
  <si>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</si>
  <si>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</si>
  <si>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</si>
  <si>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</si>
  <si>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</si>
  <si>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</si>
  <si>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</si>
  <si>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</si>
  <si>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</si>
  <si>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</si>
  <si>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</si>
  <si>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</si>
  <si>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</si>
  <si>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</si>
  <si>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</si>
  <si>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</si>
  <si>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</si>
  <si>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</si>
  <si>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</si>
  <si>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</si>
  <si>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</si>
  <si>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</si>
  <si>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</si>
  <si>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</si>
  <si>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</si>
  <si>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</si>
  <si>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</si>
  <si>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</si>
  <si>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</si>
  <si>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</si>
  <si>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</si>
  <si>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</si>
  <si>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</si>
  <si>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</si>
  <si>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</si>
  <si>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</si>
  <si>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</si>
  <si>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</si>
  <si>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</si>
  <si>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</si>
  <si>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</si>
  <si>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</si>
  <si>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</si>
  <si>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</si>
  <si>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</si>
  <si>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</si>
  <si>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</si>
  <si>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</si>
  <si>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</si>
  <si>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</si>
  <si>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</si>
  <si>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</si>
  <si>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</si>
  <si>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</si>
  <si>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</si>
  <si>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</si>
  <si>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</si>
  <si>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</si>
  <si>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</si>
  <si>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</si>
  <si>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</si>
  <si>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</si>
  <si>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</si>
  <si>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</si>
  <si>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</si>
  <si>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</si>
  <si>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</si>
  <si>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</si>
  <si>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</si>
  <si>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</si>
  <si>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</si>
  <si>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</si>
  <si>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</si>
  <si>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</si>
  <si>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</si>
  <si>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</si>
  <si>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</si>
  <si>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</si>
  <si>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</si>
  <si>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</si>
  <si>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</si>
  <si>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</si>
  <si>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</si>
  <si>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</si>
  <si>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</si>
  <si>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</si>
  <si>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</si>
  <si>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</si>
  <si>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</si>
  <si>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</si>
  <si>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</si>
  <si>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</si>
  <si>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</si>
  <si>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</si>
  <si>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</si>
  <si>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</si>
  <si>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</si>
  <si>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</si>
  <si>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</si>
  <si>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</si>
  <si>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</si>
  <si>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</si>
  <si>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</si>
  <si>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</si>
  <si>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</si>
  <si>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</si>
  <si>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</si>
  <si>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</si>
  <si>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</si>
  <si>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</si>
  <si>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</si>
  <si>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</si>
  <si>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</si>
  <si>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</si>
  <si>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</si>
  <si>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</si>
  <si>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</si>
  <si>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</si>
  <si>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</si>
  <si>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</si>
  <si>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</si>
  <si>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</si>
  <si>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</si>
  <si>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</si>
  <si>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</si>
  <si>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</si>
  <si>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</si>
  <si>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</si>
  <si>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</si>
  <si>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</si>
  <si>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</si>
  <si>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</si>
  <si>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</si>
  <si>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</si>
  <si>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</si>
  <si>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</si>
  <si>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</si>
  <si>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</si>
  <si>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</si>
  <si>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</si>
  <si>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</si>
  <si>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</si>
  <si>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</si>
  <si>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</si>
  <si>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</si>
  <si>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</si>
  <si>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</si>
  <si>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</si>
  <si>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</si>
  <si>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</si>
  <si>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</si>
  <si>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</si>
  <si>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</si>
  <si>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</si>
  <si>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</si>
  <si>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</si>
  <si>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</si>
  <si>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</si>
  <si>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</si>
  <si>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</si>
  <si>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</si>
  <si>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</si>
  <si>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</si>
  <si>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</si>
  <si>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</si>
  <si>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</si>
  <si>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</si>
  <si>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</si>
  <si>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</si>
  <si>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</si>
  <si>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</si>
  <si>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</si>
  <si>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</si>
  <si>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</si>
  <si>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</si>
  <si>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</si>
  <si>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</si>
  <si>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</si>
  <si>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</si>
  <si>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</si>
  <si>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</si>
  <si>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</si>
  <si>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</si>
  <si>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</si>
  <si>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</si>
  <si>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</si>
  <si>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</si>
  <si>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</si>
  <si>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</si>
  <si>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</si>
  <si>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</si>
  <si>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</si>
  <si>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</si>
  <si>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</si>
  <si>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</si>
  <si>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</si>
  <si>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</si>
  <si>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</si>
  <si>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</si>
  <si>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</si>
  <si>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</si>
  <si>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</si>
  <si>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</si>
  <si>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</si>
  <si>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</si>
  <si>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</si>
  <si>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</si>
  <si>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</si>
  <si>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</si>
  <si>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</si>
  <si>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</si>
  <si>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</si>
  <si>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</si>
  <si>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</si>
  <si>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</si>
  <si>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</si>
  <si>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</si>
  <si>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</si>
  <si>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</si>
  <si>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</si>
  <si>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</si>
  <si>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</si>
  <si>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</si>
  <si>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</si>
  <si>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</si>
  <si>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</si>
  <si>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</si>
  <si>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</si>
  <si>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</si>
  <si>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</si>
  <si>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</si>
  <si>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</si>
  <si>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</si>
  <si>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</si>
  <si>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</si>
  <si>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</si>
  <si>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</si>
  <si>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</si>
  <si>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</si>
  <si>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</si>
  <si>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</si>
  <si>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</si>
  <si>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</si>
  <si>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</si>
  <si>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</si>
  <si>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</si>
  <si>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</si>
  <si>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</si>
  <si>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</si>
  <si>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</si>
  <si>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</si>
  <si>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</si>
  <si>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</si>
  <si>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</si>
  <si>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</si>
  <si>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</si>
  <si>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</si>
  <si>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</si>
  <si>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</si>
  <si>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</si>
  <si>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</si>
  <si>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</si>
  <si>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</si>
  <si>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</si>
  <si>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</si>
  <si>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</si>
  <si>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</si>
  <si>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</si>
  <si>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</si>
  <si>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</si>
  <si>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</si>
  <si>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</si>
  <si>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</si>
  <si>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</si>
  <si>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</si>
  <si>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</si>
  <si>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</si>
  <si>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</si>
  <si>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</si>
  <si>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</si>
  <si>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</si>
  <si>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</si>
  <si>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</si>
  <si>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</si>
  <si>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</si>
  <si>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</si>
  <si>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</si>
  <si>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</si>
  <si>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</si>
  <si>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</si>
  <si>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</si>
  <si>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</si>
  <si>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</si>
  <si>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</si>
  <si>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</si>
  <si>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</si>
  <si>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</si>
  <si>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</si>
  <si>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</si>
  <si>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</si>
  <si>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</si>
  <si>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</si>
  <si>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</si>
  <si>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</si>
  <si>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</si>
  <si>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</si>
  <si>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</si>
  <si>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</si>
  <si>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</si>
  <si>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</si>
  <si>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</si>
  <si>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</si>
  <si>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</si>
  <si>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</si>
  <si>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</si>
  <si>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</si>
  <si>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</si>
  <si>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</si>
  <si>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</si>
  <si>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</si>
  <si>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</si>
  <si>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</si>
  <si>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</si>
  <si>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</si>
  <si>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</si>
  <si>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</si>
  <si>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</si>
  <si>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</si>
  <si>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</si>
  <si>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</si>
  <si>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</si>
  <si>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</si>
  <si>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</si>
  <si>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</si>
  <si>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</si>
  <si>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</si>
  <si>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</si>
  <si>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</si>
  <si>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</si>
  <si>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</si>
  <si>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</si>
  <si>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</si>
  <si>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</si>
  <si>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</si>
  <si>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</si>
  <si>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</si>
  <si>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</si>
  <si>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</si>
  <si>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</si>
  <si>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</si>
  <si>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</si>
  <si>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</si>
  <si>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</si>
  <si>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</si>
  <si>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</si>
  <si>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</si>
  <si>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</si>
  <si>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</si>
  <si>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</si>
  <si>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</si>
  <si>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</si>
  <si>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</si>
  <si>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</si>
  <si>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</si>
  <si>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</si>
  <si>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</si>
  <si>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</si>
  <si>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</si>
  <si>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</si>
  <si>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</si>
  <si>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</si>
  <si>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</si>
  <si>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</si>
  <si>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</si>
  <si>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</si>
  <si>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</si>
  <si>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</si>
  <si>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</si>
  <si>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</si>
  <si>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</si>
  <si>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</si>
  <si>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</si>
  <si>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</si>
  <si>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</si>
  <si>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</si>
  <si>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</si>
  <si>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</si>
  <si>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</si>
  <si>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</si>
  <si>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</si>
  <si>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</si>
  <si>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</si>
  <si>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</si>
  <si>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</si>
  <si>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</si>
  <si>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</si>
  <si>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</si>
  <si>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</si>
  <si>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</si>
  <si>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</si>
  <si>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</si>
  <si>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</si>
  <si>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</si>
  <si>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</si>
  <si>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</si>
  <si>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</si>
  <si>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</si>
  <si>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</si>
  <si>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</si>
  <si>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</si>
  <si>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</si>
  <si>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</si>
  <si>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</si>
  <si>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</si>
  <si>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</si>
  <si>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</si>
  <si>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</si>
  <si>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</si>
  <si>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</si>
  <si>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</si>
  <si>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</si>
  <si>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</si>
  <si>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</si>
  <si>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</si>
  <si>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</si>
  <si>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</si>
  <si>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</si>
  <si>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</si>
  <si>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</si>
  <si>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</si>
  <si>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</si>
  <si>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</si>
  <si>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</si>
  <si>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</si>
  <si>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</si>
  <si>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</si>
  <si>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</si>
  <si>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</si>
  <si>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</si>
  <si>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</si>
  <si>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</si>
  <si>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</si>
  <si>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</si>
  <si>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</si>
  <si>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</si>
  <si>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</si>
  <si>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</si>
  <si>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</si>
  <si>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</si>
  <si>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</si>
  <si>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</si>
  <si>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</si>
  <si>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</si>
  <si>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</si>
  <si>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</si>
  <si>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</si>
  <si>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</si>
  <si>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</si>
  <si>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</si>
  <si>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</si>
  <si>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</si>
  <si>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</si>
  <si>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</si>
  <si>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</si>
  <si>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</si>
  <si>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</si>
  <si>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</si>
  <si>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</si>
  <si>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</si>
  <si>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</si>
  <si>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</si>
  <si>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</si>
  <si>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</si>
  <si>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</si>
  <si>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</si>
  <si>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</si>
  <si>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</si>
  <si>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</si>
  <si>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</si>
  <si>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</si>
  <si>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</si>
  <si>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</si>
  <si>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</si>
  <si>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</si>
  <si>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</si>
  <si>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</si>
  <si>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</si>
  <si>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</si>
  <si>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</si>
  <si>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</si>
  <si>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</si>
  <si>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</si>
  <si>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</si>
  <si>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</si>
  <si>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</si>
  <si>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</si>
  <si>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</si>
  <si>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</si>
  <si>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</si>
  <si>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</si>
  <si>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</si>
  <si>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</si>
  <si>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</si>
  <si>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</si>
  <si>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</si>
  <si>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</si>
  <si>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</si>
  <si>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</si>
  <si>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</si>
  <si>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</si>
  <si>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</si>
  <si>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</si>
  <si>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</si>
  <si>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</si>
  <si>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</si>
  <si>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</si>
  <si>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</si>
  <si>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</si>
  <si>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</si>
  <si>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</si>
  <si>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</si>
  <si>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</si>
  <si>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</si>
  <si>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</si>
  <si>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</si>
  <si>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</si>
  <si>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</si>
  <si>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</si>
  <si>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</si>
  <si>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</si>
  <si>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</si>
  <si>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</si>
  <si>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</si>
  <si>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</si>
  <si>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</si>
  <si>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</si>
  <si>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</si>
  <si>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</si>
  <si>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</si>
  <si>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</si>
  <si>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</si>
  <si>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</si>
  <si>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</si>
  <si>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</si>
  <si>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</si>
  <si>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</si>
  <si>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</si>
  <si>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</si>
  <si>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</si>
  <si>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</si>
  <si>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</si>
  <si>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</si>
  <si>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</si>
  <si>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</si>
  <si>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</si>
  <si>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</si>
  <si>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</si>
  <si>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</si>
  <si>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</si>
  <si>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</si>
  <si>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</si>
  <si>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</si>
  <si>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</si>
  <si>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</si>
  <si>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</si>
  <si>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</si>
  <si>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</si>
  <si>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</si>
  <si>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</si>
  <si>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</si>
  <si>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</si>
  <si>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</si>
  <si>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</si>
  <si>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</si>
  <si>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</si>
  <si>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</si>
  <si>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</si>
  <si>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</si>
  <si>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</si>
  <si>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</si>
  <si>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</si>
  <si>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</si>
  <si>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</si>
  <si>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</si>
  <si>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</si>
  <si>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</si>
  <si>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</si>
  <si>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</si>
  <si>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</si>
  <si>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</si>
  <si>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</si>
  <si>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</si>
  <si>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</si>
  <si>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</si>
  <si>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</si>
  <si>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</si>
  <si>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</si>
  <si>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</si>
  <si>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</si>
  <si>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</si>
  <si>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</si>
  <si>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</si>
  <si>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</si>
  <si>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</si>
  <si>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</si>
  <si>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</si>
  <si>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</si>
  <si>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</si>
  <si>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</si>
  <si>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</si>
  <si>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</si>
  <si>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</si>
  <si>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</si>
  <si>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</si>
  <si>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</si>
  <si>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</si>
  <si>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</si>
  <si>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</si>
  <si>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</si>
  <si>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</si>
  <si>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</si>
  <si>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</si>
  <si>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</si>
  <si>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</si>
  <si>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</si>
  <si>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</si>
  <si>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</si>
  <si>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</si>
  <si>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</si>
  <si>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</si>
  <si>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</si>
  <si>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</si>
  <si>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</si>
  <si>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</si>
  <si>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</si>
  <si>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</si>
  <si>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</si>
  <si>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</si>
  <si>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</si>
  <si>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</si>
  <si>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</si>
  <si>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</si>
  <si>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</si>
  <si>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</si>
  <si>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</si>
  <si>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</si>
  <si>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</si>
  <si>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</si>
  <si>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</si>
  <si>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</si>
  <si>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</si>
  <si>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</si>
  <si>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</si>
  <si>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</si>
  <si>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</si>
  <si>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</si>
  <si>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</si>
  <si>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</si>
  <si>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</si>
  <si>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</si>
  <si>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</si>
  <si>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</si>
  <si>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</si>
  <si>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</si>
  <si>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</si>
  <si>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</si>
  <si>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</si>
  <si>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</si>
  <si>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</si>
  <si>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</si>
  <si>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</si>
  <si>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</si>
  <si>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</si>
  <si>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</si>
  <si>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</si>
  <si>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</si>
  <si>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</si>
  <si>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</si>
  <si>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</si>
  <si>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</si>
  <si>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</si>
  <si>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</si>
  <si>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</si>
  <si>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</si>
  <si>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</si>
  <si>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</si>
  <si>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</si>
  <si>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</si>
  <si>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</si>
  <si>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</si>
  <si>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</si>
  <si>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</si>
  <si>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</si>
  <si>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</si>
  <si>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</si>
  <si>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</si>
  <si>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</si>
  <si>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</si>
  <si>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</si>
  <si>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</si>
  <si>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</si>
  <si>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</si>
  <si>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</si>
  <si>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</si>
  <si>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</si>
  <si>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</si>
  <si>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</si>
  <si>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</si>
  <si>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</si>
  <si>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</si>
  <si>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</si>
  <si>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</si>
  <si>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</si>
  <si>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</si>
  <si>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</si>
  <si>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</si>
  <si>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</si>
  <si>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</si>
  <si>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</si>
  <si>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</si>
  <si>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</si>
  <si>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</si>
  <si>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</si>
  <si>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</si>
  <si>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</si>
  <si>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</si>
  <si>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</si>
  <si>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</si>
  <si>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</si>
  <si>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</si>
  <si>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</si>
  <si>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</si>
  <si>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</si>
  <si>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</si>
  <si>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</si>
  <si>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</si>
  <si>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</si>
  <si>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</si>
  <si>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</si>
  <si>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</si>
  <si>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</si>
  <si>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</si>
  <si>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</si>
  <si>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</si>
  <si>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</si>
  <si>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</si>
  <si>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</si>
  <si>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</si>
  <si>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</si>
  <si>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</si>
  <si>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</si>
  <si>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</si>
  <si>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</si>
  <si>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</si>
  <si>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</si>
  <si>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</si>
  <si>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</si>
  <si>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</si>
  <si>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</si>
  <si>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</si>
  <si>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</si>
  <si>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</si>
  <si>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</si>
  <si>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</si>
  <si>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</si>
  <si>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</si>
  <si>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</si>
  <si>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</si>
  <si>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</si>
  <si>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</si>
  <si>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</si>
  <si>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</si>
  <si>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</si>
  <si>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</si>
  <si>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</si>
  <si>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</si>
  <si>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</si>
  <si>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</si>
  <si>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</si>
  <si>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</si>
  <si>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</si>
  <si>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</si>
  <si>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</si>
  <si>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</si>
  <si>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</si>
  <si>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</si>
  <si>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</si>
  <si>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</si>
  <si>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</si>
  <si>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</si>
  <si>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</si>
  <si>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</si>
  <si>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</si>
  <si>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</si>
  <si>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</si>
  <si>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</si>
  <si>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</si>
  <si>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</si>
  <si>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</si>
  <si>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</si>
  <si>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</si>
  <si>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</si>
  <si>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</si>
  <si>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</si>
  <si>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</si>
  <si>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</si>
  <si>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</si>
  <si>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</si>
  <si>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</si>
  <si>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</si>
  <si>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</si>
  <si>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</si>
  <si>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</si>
  <si>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</si>
  <si>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</si>
  <si>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</si>
  <si>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</si>
  <si>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</si>
  <si>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</si>
  <si>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</si>
  <si>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</si>
  <si>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</si>
  <si>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</si>
  <si>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</si>
  <si>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</si>
  <si>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</si>
  <si>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</si>
  <si>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</si>
  <si>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</si>
  <si>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</si>
  <si>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</si>
  <si>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</si>
  <si>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</si>
  <si>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</si>
  <si>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</si>
  <si>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</si>
  <si>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</si>
  <si>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</si>
  <si>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</si>
  <si>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</si>
  <si>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</si>
  <si>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</si>
  <si>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</si>
  <si>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</si>
  <si>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</si>
  <si>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</si>
  <si>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</si>
  <si>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</si>
  <si>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</si>
  <si>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</si>
  <si>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</si>
  <si>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</si>
  <si>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</si>
  <si>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</si>
  <si>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</si>
  <si>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</si>
  <si>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</si>
  <si>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</si>
  <si>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</si>
  <si>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</si>
  <si>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</si>
  <si>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</si>
  <si>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</si>
  <si>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</si>
  <si>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</si>
  <si>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</si>
  <si>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</si>
  <si>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</si>
  <si>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</si>
  <si>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</si>
  <si>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</si>
  <si>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</si>
  <si>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</si>
  <si>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</si>
  <si>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</si>
  <si>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</si>
  <si>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</si>
  <si>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</si>
  <si>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</si>
  <si>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</si>
  <si>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</si>
  <si>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</si>
  <si>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</si>
  <si>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</si>
  <si>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</si>
  <si>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</si>
  <si>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</si>
  <si>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</si>
  <si>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</si>
  <si>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</si>
  <si>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</si>
  <si>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</si>
  <si>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</si>
  <si>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</si>
  <si>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</si>
  <si>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</si>
  <si>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</si>
  <si>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</si>
  <si>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</si>
  <si>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</si>
  <si>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</si>
  <si>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</si>
  <si>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</si>
  <si>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</si>
  <si>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</si>
  <si>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</si>
  <si>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</si>
  <si>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</si>
  <si>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</si>
  <si>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</si>
  <si>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</si>
  <si>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</si>
  <si>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</si>
  <si>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</si>
  <si>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</si>
  <si>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</si>
  <si>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</si>
  <si>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</si>
  <si>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</si>
  <si>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</si>
  <si>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</si>
  <si>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</si>
  <si>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</si>
  <si>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</si>
  <si>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</si>
  <si>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</si>
  <si>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</si>
  <si>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</si>
  <si>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</si>
  <si>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</si>
  <si>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</si>
  <si>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</si>
  <si>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</si>
  <si>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</si>
  <si>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</si>
  <si>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</si>
  <si>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</si>
  <si>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</si>
  <si>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</si>
  <si>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</si>
  <si>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</si>
  <si>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</si>
  <si>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</si>
  <si>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</si>
  <si>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</si>
  <si>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</si>
  <si>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</si>
  <si>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</si>
  <si>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</si>
  <si>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</si>
  <si>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</si>
  <si>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</si>
  <si>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</si>
  <si>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</si>
  <si>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</si>
  <si>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</si>
  <si>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</si>
  <si>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</si>
  <si>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</si>
  <si>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</si>
  <si>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</si>
  <si>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</si>
  <si>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</si>
  <si>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</si>
  <si>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</si>
  <si>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</si>
  <si>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</si>
  <si>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</si>
  <si>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</si>
  <si>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</si>
  <si>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</si>
  <si>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</si>
  <si>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</si>
  <si>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</si>
  <si>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</si>
  <si>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</si>
  <si>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</si>
  <si>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</si>
  <si>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</si>
  <si>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</si>
  <si>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</si>
  <si>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</si>
  <si>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</si>
  <si>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</si>
  <si>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</si>
  <si>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</si>
  <si>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</si>
  <si>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</si>
  <si>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</si>
  <si>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</si>
  <si>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</si>
  <si>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</si>
  <si>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</si>
  <si>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</si>
  <si>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</si>
  <si>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</si>
  <si>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</si>
  <si>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</si>
  <si>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</si>
  <si>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</si>
  <si>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</si>
  <si>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</si>
  <si>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</si>
  <si>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</si>
  <si>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</si>
  <si>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</si>
  <si>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</si>
  <si>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</si>
  <si>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</si>
  <si>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</si>
  <si>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</si>
  <si>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</si>
  <si>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</si>
  <si>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</si>
  <si>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</si>
  <si>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</si>
  <si>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</si>
  <si>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</si>
  <si>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</si>
  <si>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</si>
  <si>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</si>
  <si>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</si>
  <si>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</si>
  <si>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</si>
  <si>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</si>
  <si>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</si>
  <si>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</si>
  <si>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</si>
  <si>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</si>
  <si>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</si>
  <si>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</si>
  <si>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</si>
  <si>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</si>
  <si>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</si>
  <si>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</si>
  <si>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</si>
  <si>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</si>
  <si>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</si>
  <si>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</si>
  <si>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</si>
  <si>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</si>
  <si>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</si>
  <si>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</si>
  <si>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</si>
  <si>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</si>
  <si>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</si>
  <si>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</si>
  <si>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</si>
  <si>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</si>
  <si>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</si>
  <si>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</si>
  <si>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</si>
  <si>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</si>
  <si>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</si>
  <si>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</si>
  <si>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</si>
  <si>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</si>
  <si>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</si>
  <si>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</si>
  <si>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</si>
  <si>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</si>
  <si>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</si>
  <si>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</si>
  <si>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</si>
  <si>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</si>
  <si>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</si>
  <si>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</si>
  <si>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</si>
  <si>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</si>
  <si>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</si>
  <si>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</si>
  <si>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</si>
  <si>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</si>
  <si>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</si>
  <si>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</si>
  <si>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</si>
  <si>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</si>
  <si>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</si>
  <si>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</si>
  <si>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</si>
  <si>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</si>
  <si>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</si>
  <si>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</si>
  <si>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</si>
  <si>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</si>
  <si>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</si>
  <si>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</si>
  <si>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</si>
  <si>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</si>
  <si>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</si>
  <si>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</si>
  <si>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</si>
  <si>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</si>
  <si>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</si>
  <si>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</si>
  <si>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</si>
  <si>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</si>
  <si>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</si>
  <si>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</si>
  <si>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</si>
  <si>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</si>
  <si>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</si>
  <si>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</si>
  <si>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</si>
  <si>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</si>
  <si>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</si>
  <si>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</si>
  <si>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</si>
  <si>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</si>
  <si>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</si>
  <si>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</si>
  <si>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</si>
  <si>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</si>
  <si>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</si>
  <si>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</si>
  <si>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</si>
  <si>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</si>
  <si>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</si>
  <si>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</si>
  <si>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</si>
  <si>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</si>
  <si>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</si>
  <si>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</si>
  <si>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</si>
  <si>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</si>
  <si>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</si>
  <si>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</si>
  <si>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</si>
  <si>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</si>
  <si>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</si>
  <si>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</si>
  <si>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</si>
  <si>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</si>
  <si>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</si>
  <si>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</si>
  <si>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</si>
  <si>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</si>
  <si>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</si>
  <si>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</si>
  <si>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</si>
  <si>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</si>
  <si>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</si>
  <si>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</si>
  <si>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</si>
  <si>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</si>
  <si>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</si>
  <si>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</si>
  <si>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</si>
  <si>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</si>
  <si>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</si>
  <si>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</si>
  <si>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</si>
  <si>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</si>
  <si>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</si>
  <si>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</si>
  <si>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</si>
  <si>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</si>
  <si>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</si>
  <si>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</si>
  <si>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</si>
  <si>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</si>
  <si>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</si>
  <si>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</si>
  <si>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</si>
  <si>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</si>
  <si>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</si>
  <si>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</si>
  <si>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</si>
  <si>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</si>
  <si>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</si>
  <si>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</si>
  <si>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</si>
  <si>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</si>
  <si>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</si>
  <si>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</si>
  <si>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</si>
  <si>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</si>
  <si>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</si>
  <si>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</si>
  <si>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</si>
  <si>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</si>
  <si>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</si>
  <si>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</si>
  <si>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</si>
  <si>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</si>
  <si>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</si>
  <si>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</si>
  <si>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</si>
  <si>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</si>
  <si>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</si>
  <si>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</si>
  <si>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</si>
  <si>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</si>
  <si>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</si>
  <si>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</si>
  <si>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</si>
  <si>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</si>
  <si>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</si>
  <si>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</si>
  <si>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</si>
  <si>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</si>
  <si>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</si>
  <si>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</si>
  <si>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</si>
  <si>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</si>
  <si>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</si>
  <si>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</si>
  <si>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</si>
  <si>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</si>
  <si>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</si>
  <si>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</si>
  <si>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</si>
  <si>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</si>
  <si>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</si>
  <si>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</si>
  <si>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</si>
  <si>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</si>
  <si>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</si>
  <si>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</si>
  <si>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</si>
  <si>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</si>
  <si>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</si>
  <si>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</si>
  <si>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</si>
  <si>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</si>
  <si>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</si>
  <si>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</si>
  <si>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</si>
  <si>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</si>
  <si>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</si>
  <si>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</si>
  <si>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</si>
  <si>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</si>
  <si>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</si>
  <si>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</si>
  <si>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</si>
  <si>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</si>
  <si>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</si>
  <si>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</si>
  <si>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</si>
  <si>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</si>
  <si>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</si>
  <si>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</si>
  <si>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</si>
  <si>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</si>
  <si>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</si>
  <si>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</si>
  <si>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</si>
  <si>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</si>
  <si>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</si>
  <si>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</si>
  <si>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</si>
  <si>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</si>
  <si>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</si>
  <si>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</si>
  <si>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</si>
  <si>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</si>
  <si>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</si>
  <si>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</si>
  <si>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</si>
  <si>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</si>
  <si>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</si>
  <si>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</si>
  <si>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</si>
  <si>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</si>
  <si>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</si>
  <si>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</si>
  <si>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</si>
  <si>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</si>
  <si>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</si>
  <si>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</si>
  <si>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</si>
  <si>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</si>
  <si>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</si>
  <si>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</si>
  <si>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</si>
  <si>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</si>
  <si>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</si>
  <si>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</si>
  <si>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</si>
  <si>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</si>
  <si>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</si>
  <si>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</si>
  <si>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</si>
  <si>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</si>
  <si>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</si>
  <si>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</si>
  <si>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</si>
  <si>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</si>
  <si>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</si>
  <si>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</si>
  <si>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</si>
  <si>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</si>
  <si>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</si>
  <si>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</si>
  <si>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</si>
  <si>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</si>
  <si>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</si>
  <si>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</si>
  <si>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</si>
  <si>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</si>
  <si>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</si>
  <si>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</si>
  <si>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</si>
  <si>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</si>
  <si>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</si>
  <si>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</si>
  <si>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</si>
  <si>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</si>
  <si>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</si>
  <si>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</si>
  <si>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</si>
  <si>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</si>
  <si>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</si>
  <si>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</si>
  <si>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</si>
  <si>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</si>
  <si>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</si>
  <si>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</si>
  <si>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</si>
  <si>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</si>
  <si>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</si>
  <si>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</si>
  <si>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</si>
  <si>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</si>
  <si>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</si>
  <si>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</si>
  <si>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</si>
  <si>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</si>
  <si>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</si>
  <si>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</si>
  <si>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</si>
  <si>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</si>
  <si>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</si>
  <si>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</si>
  <si>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</si>
  <si>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</si>
  <si>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</si>
  <si>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</si>
  <si>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</si>
  <si>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</si>
  <si>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</si>
  <si>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</si>
  <si>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</si>
  <si>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</si>
  <si>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</si>
  <si>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</si>
  <si>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</si>
  <si>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</si>
  <si>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</si>
  <si>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</si>
  <si>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</si>
  <si>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</si>
  <si>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</si>
  <si>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</si>
  <si>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</si>
  <si>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</si>
  <si>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</si>
  <si>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</si>
  <si>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</si>
  <si>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</si>
  <si>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</si>
  <si>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</si>
  <si>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</si>
  <si>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</si>
  <si>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</si>
  <si>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</si>
  <si>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</si>
  <si>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</si>
  <si>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</si>
  <si>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</si>
  <si>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</si>
  <si>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</si>
  <si>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</si>
  <si>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</si>
  <si>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</si>
  <si>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</si>
  <si>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</si>
  <si>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</si>
  <si>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</si>
  <si>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</si>
  <si>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</si>
  <si>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</si>
  <si>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</si>
  <si>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</si>
  <si>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</si>
  <si>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</si>
  <si>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</si>
  <si>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</si>
  <si>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</si>
  <si>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</si>
  <si>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</si>
  <si>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</si>
  <si>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</si>
  <si>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</si>
  <si>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</si>
  <si>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</si>
  <si>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</si>
  <si>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</si>
  <si>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</si>
  <si>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</si>
  <si>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</si>
  <si>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</si>
  <si>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</si>
  <si>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</si>
  <si>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</si>
  <si>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</si>
  <si>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</si>
  <si>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</si>
  <si>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</si>
  <si>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</si>
  <si>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</si>
  <si>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</si>
  <si>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</si>
  <si>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</si>
  <si>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</si>
  <si>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</si>
  <si>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</si>
  <si>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</si>
  <si>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</si>
  <si>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</si>
  <si>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</si>
  <si>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</si>
  <si>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</si>
  <si>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</si>
  <si>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</si>
  <si>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</si>
  <si>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</si>
  <si>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</si>
  <si>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</si>
  <si>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</si>
  <si>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</si>
  <si>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</si>
  <si>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</si>
  <si>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</si>
  <si>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</si>
  <si>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</si>
  <si>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</si>
  <si>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</si>
  <si>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</si>
  <si>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</si>
  <si>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</si>
  <si>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</si>
  <si>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</si>
  <si>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</si>
  <si>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</si>
  <si>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</si>
  <si>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</si>
  <si>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</si>
  <si>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</si>
  <si>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</si>
  <si>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</si>
  <si>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</si>
  <si>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</si>
  <si>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</si>
  <si>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</si>
  <si>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</si>
  <si>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</si>
  <si>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</si>
  <si>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</si>
  <si>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</si>
  <si>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</si>
  <si>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</si>
  <si>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</si>
  <si>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</si>
  <si>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</si>
  <si>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</si>
  <si>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</si>
  <si>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</si>
  <si>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</si>
  <si>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</si>
  <si>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</si>
  <si>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</si>
  <si>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</si>
  <si>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</si>
  <si>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</si>
  <si>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</si>
  <si>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</si>
  <si>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</si>
  <si>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</si>
  <si>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</si>
  <si>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</si>
  <si>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</si>
  <si>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</si>
  <si>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</si>
  <si>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</si>
  <si>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</si>
  <si>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</si>
  <si>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</si>
  <si>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</si>
  <si>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</si>
  <si>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</si>
  <si>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</si>
  <si>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</si>
  <si>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</si>
  <si>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</si>
  <si>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</si>
  <si>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</si>
  <si>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</si>
  <si>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</si>
  <si>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</si>
  <si>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</si>
  <si>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</si>
  <si>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</si>
  <si>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</si>
  <si>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</si>
  <si>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</si>
  <si>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</si>
  <si>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</si>
  <si>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</si>
  <si>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</si>
  <si>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</si>
  <si>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</si>
  <si>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</si>
  <si>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</si>
  <si>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</si>
  <si>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</si>
  <si>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</si>
  <si>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</si>
  <si>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</si>
  <si>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</si>
  <si>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</si>
  <si>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</si>
  <si>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</si>
  <si>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</si>
  <si>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</si>
  <si>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</si>
  <si>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</si>
  <si>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</si>
  <si>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</si>
  <si>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</si>
  <si>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</si>
  <si>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</si>
  <si>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</si>
  <si>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</si>
  <si>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</si>
  <si>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</si>
  <si>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</si>
  <si>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</si>
  <si>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</si>
  <si>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</si>
  <si>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</si>
  <si>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</si>
  <si>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</si>
  <si>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</si>
  <si>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</si>
  <si>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</si>
  <si>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</si>
  <si>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</si>
  <si>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</si>
  <si>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</si>
  <si>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</si>
  <si>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</si>
  <si>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</si>
  <si>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</si>
  <si>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</si>
  <si>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</si>
  <si>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</si>
  <si>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</si>
  <si>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</si>
  <si>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</si>
  <si>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</si>
  <si>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</si>
  <si>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</si>
  <si>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</si>
  <si>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</si>
  <si>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</si>
  <si>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</si>
  <si>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</si>
  <si>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</si>
  <si>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</si>
  <si>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</si>
  <si>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</si>
  <si>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</si>
  <si>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</si>
  <si>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</si>
  <si>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</si>
  <si>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</si>
  <si>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</si>
  <si>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</si>
  <si>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</si>
  <si>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</si>
  <si>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</si>
  <si>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</si>
  <si>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</si>
  <si>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</si>
  <si>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</si>
  <si>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</si>
  <si>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</si>
  <si>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</si>
  <si>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</si>
  <si>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</si>
  <si>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</si>
  <si>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</si>
  <si>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</si>
  <si>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</si>
  <si>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</si>
  <si>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</si>
  <si>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</si>
  <si>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</si>
  <si>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</si>
  <si>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</si>
  <si>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</si>
  <si>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</si>
  <si>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</si>
  <si>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</si>
  <si>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</si>
  <si>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</si>
  <si>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</si>
  <si>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</si>
  <si>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</si>
  <si>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</si>
  <si>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</si>
  <si>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</si>
  <si>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</si>
  <si>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</si>
  <si>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</si>
  <si>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</si>
  <si>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</si>
  <si>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</si>
  <si>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</si>
  <si>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</si>
  <si>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</si>
  <si>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</si>
  <si>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</si>
  <si>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</si>
  <si>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</si>
  <si>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</si>
  <si>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</si>
  <si>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</si>
  <si>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</si>
  <si>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</si>
  <si>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</si>
  <si>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</si>
  <si>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</si>
  <si>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</si>
  <si>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</si>
  <si>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</si>
  <si>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</si>
  <si>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</si>
  <si>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</si>
  <si>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</si>
  <si>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</si>
  <si>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</si>
  <si>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</si>
  <si>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</si>
  <si>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</si>
  <si>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</si>
  <si>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</si>
  <si>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</si>
  <si>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</si>
  <si>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</si>
  <si>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</si>
  <si>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</si>
  <si>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</si>
  <si>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</si>
  <si>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</si>
  <si>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</si>
  <si>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</si>
  <si>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</si>
  <si>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</si>
  <si>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</si>
  <si>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</si>
  <si>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</si>
  <si>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</si>
  <si>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</si>
  <si>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</si>
  <si>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</si>
  <si>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</si>
  <si>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</si>
  <si>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</si>
  <si>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</si>
  <si>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</si>
  <si>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</si>
  <si>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</si>
  <si>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</si>
  <si>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</si>
  <si>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</si>
  <si>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</si>
  <si>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</si>
  <si>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</si>
  <si>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</si>
  <si>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</si>
  <si>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</si>
  <si>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</si>
  <si>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</si>
  <si>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</si>
  <si>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</si>
  <si>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</si>
  <si>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</si>
  <si>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</si>
  <si>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</si>
  <si>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</si>
  <si>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</si>
  <si>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</si>
  <si>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</si>
  <si>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</si>
  <si>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</si>
  <si>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</si>
  <si>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</si>
  <si>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</si>
  <si>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</si>
  <si>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</si>
  <si>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</si>
  <si>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</si>
  <si>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</si>
  <si>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</si>
  <si>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</si>
  <si>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</si>
  <si>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</si>
  <si>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</si>
  <si>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</si>
  <si>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</si>
  <si>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</si>
  <si>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</si>
  <si>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</si>
  <si>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</si>
  <si>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</si>
  <si>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</si>
  <si>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</si>
  <si>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</si>
  <si>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</si>
  <si>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</si>
  <si>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</si>
  <si>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</si>
  <si>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</si>
  <si>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</si>
  <si>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</si>
  <si>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</si>
  <si>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</si>
  <si>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</si>
  <si>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</si>
  <si>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</si>
  <si>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</si>
  <si>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</si>
  <si>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</si>
  <si>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</si>
  <si>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</si>
  <si>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</si>
  <si>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</si>
  <si>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</si>
  <si>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</si>
  <si>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</si>
  <si>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</si>
  <si>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</si>
  <si>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</si>
  <si>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</si>
  <si>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</si>
  <si>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</si>
  <si>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</si>
  <si>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</si>
  <si>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</si>
  <si>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</si>
  <si>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</si>
  <si>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</si>
  <si>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</si>
  <si>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</si>
  <si>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</si>
  <si>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</si>
  <si>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</si>
  <si>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</si>
  <si>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</si>
  <si>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</si>
  <si>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</si>
  <si>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</si>
  <si>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</si>
  <si>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</si>
  <si>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</si>
  <si>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</si>
  <si>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</si>
  <si>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</si>
  <si>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</si>
  <si>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</si>
  <si>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</si>
  <si>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</si>
  <si>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</si>
  <si>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</si>
  <si>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</si>
  <si>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</si>
  <si>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</si>
  <si>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</si>
  <si>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</si>
  <si>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</si>
  <si>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</si>
  <si>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</si>
  <si>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</si>
  <si>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</si>
  <si>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</si>
  <si>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</si>
  <si>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</si>
  <si>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</si>
  <si>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</si>
  <si>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</si>
  <si>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</si>
  <si>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</si>
  <si>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</si>
  <si>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</si>
  <si>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</si>
  <si>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</si>
  <si>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</si>
  <si>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</si>
  <si>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</si>
  <si>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</si>
  <si>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</si>
  <si>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</si>
  <si>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</si>
  <si>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</si>
  <si>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</si>
  <si>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</si>
  <si>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</si>
  <si>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</si>
  <si>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</si>
  <si>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</si>
  <si>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</si>
  <si>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</si>
  <si>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</si>
  <si>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</si>
  <si>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</si>
  <si>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</si>
  <si>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</si>
  <si>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</si>
  <si>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</si>
  <si>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</si>
  <si>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</si>
  <si>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</si>
  <si>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</si>
  <si>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</si>
  <si>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</si>
  <si>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</si>
  <si>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</si>
  <si>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</si>
  <si>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</si>
  <si>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</si>
  <si>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</si>
  <si>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</si>
  <si>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</si>
  <si>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</si>
  <si>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</si>
  <si>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</si>
  <si>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</si>
  <si>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</si>
  <si>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</si>
  <si>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</si>
  <si>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</si>
  <si>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</si>
  <si>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</si>
  <si>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</si>
  <si>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</si>
  <si>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</si>
  <si>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</si>
  <si>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</si>
  <si>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</si>
  <si>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</si>
  <si>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</si>
  <si>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</si>
  <si>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</si>
  <si>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</si>
  <si>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</si>
  <si>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</si>
  <si>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</si>
  <si>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</si>
  <si>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</si>
  <si>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</si>
  <si>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</si>
  <si>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</si>
  <si>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</si>
  <si>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</si>
  <si>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</si>
  <si>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</si>
  <si>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</si>
  <si>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</si>
  <si>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</si>
  <si>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</si>
  <si>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</si>
  <si>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</si>
  <si>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</si>
  <si>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</si>
  <si>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</si>
  <si>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</si>
  <si>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</si>
  <si>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</si>
  <si>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</si>
  <si>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</si>
  <si>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</si>
  <si>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</si>
  <si>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</si>
  <si>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</si>
  <si>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</si>
  <si>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</si>
  <si>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</si>
  <si>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</si>
  <si>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</si>
  <si>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</si>
  <si>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</si>
  <si>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</si>
  <si>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</si>
  <si>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</si>
  <si>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</si>
  <si>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</si>
  <si>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</si>
  <si>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</si>
  <si>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</si>
  <si>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</si>
  <si>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</si>
  <si>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</si>
  <si>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</si>
  <si>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</si>
  <si>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</si>
  <si>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</si>
  <si>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</si>
  <si>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</si>
  <si>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</si>
  <si>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</si>
  <si>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</si>
  <si>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</si>
  <si>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</si>
  <si>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</si>
  <si>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</si>
  <si>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</si>
  <si>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</si>
  <si>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</si>
  <si>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</si>
  <si>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</si>
  <si>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</si>
  <si>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</si>
  <si>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</si>
  <si>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</si>
  <si>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</si>
  <si>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</si>
  <si>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</si>
  <si>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</si>
  <si>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</si>
  <si>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</si>
  <si>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</si>
  <si>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</si>
  <si>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</si>
  <si>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</si>
  <si>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</si>
  <si>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</si>
  <si>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</si>
  <si>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</si>
  <si>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</si>
  <si>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</si>
  <si>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</si>
  <si>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</si>
  <si>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</si>
  <si>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</si>
  <si>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</si>
  <si>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</si>
  <si>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</si>
  <si>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</si>
  <si>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</si>
  <si>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</si>
  <si>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</si>
  <si>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</si>
  <si>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</si>
  <si>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</si>
  <si>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</si>
  <si>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</si>
  <si>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</si>
  <si>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</si>
  <si>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</si>
  <si>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</si>
  <si>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</si>
  <si>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</si>
  <si>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</si>
  <si>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</si>
  <si>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</si>
  <si>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</si>
  <si>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</si>
  <si>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</si>
  <si>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</si>
  <si>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</si>
  <si>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</si>
  <si>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</si>
  <si>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</si>
  <si>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</si>
  <si>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</si>
  <si>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</si>
  <si>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</si>
  <si>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</si>
  <si>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</si>
  <si>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</si>
  <si>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</si>
  <si>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</si>
  <si>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</si>
  <si>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</si>
  <si>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</si>
  <si>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</si>
  <si>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</si>
  <si>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</si>
  <si>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</si>
  <si>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</si>
  <si>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</si>
  <si>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</si>
  <si>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</si>
  <si>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</si>
  <si>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</si>
  <si>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</si>
  <si>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</si>
  <si>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</si>
  <si>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</si>
  <si>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</si>
  <si>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</si>
  <si>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</si>
  <si>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</si>
  <si>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</si>
  <si>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</si>
  <si>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</si>
  <si>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</si>
  <si>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</si>
  <si>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</si>
  <si>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</si>
  <si>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</si>
  <si>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</si>
  <si>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</si>
  <si>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</si>
  <si>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</si>
  <si>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</si>
  <si>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</si>
  <si>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</si>
  <si>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</si>
  <si>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</si>
  <si>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</si>
  <si>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</si>
  <si>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</si>
  <si>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</si>
  <si>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</si>
  <si>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</si>
  <si>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</si>
  <si>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</si>
  <si>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</si>
  <si>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</si>
  <si>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</si>
  <si>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</si>
  <si>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</si>
  <si>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</si>
  <si>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</si>
  <si>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</si>
  <si>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</si>
  <si>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</si>
  <si>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</si>
  <si>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</si>
  <si>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</si>
  <si>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</si>
  <si>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</si>
  <si>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</si>
  <si>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</si>
  <si>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</si>
  <si>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</si>
  <si>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</si>
  <si>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</si>
  <si>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</si>
  <si>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</si>
  <si>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</si>
  <si>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</si>
  <si>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</si>
  <si>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</si>
  <si>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</si>
  <si>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</si>
  <si>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</si>
  <si>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</si>
  <si>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</si>
  <si>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</si>
  <si>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</si>
  <si>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</si>
  <si>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</si>
  <si>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</si>
  <si>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</si>
  <si>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</si>
  <si>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</si>
  <si>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</si>
  <si>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</si>
  <si>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</si>
  <si>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</si>
  <si>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</si>
  <si>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</si>
  <si>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</si>
  <si>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</si>
  <si>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</si>
  <si>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</si>
  <si>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</si>
  <si>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</si>
  <si>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</si>
  <si>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</si>
  <si>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</si>
  <si>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</si>
  <si>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</si>
  <si>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</si>
  <si>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</si>
  <si>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</si>
  <si>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</si>
  <si>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</si>
  <si>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</si>
  <si>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</si>
  <si>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</si>
  <si>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</si>
  <si>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</si>
  <si>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</si>
  <si>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</si>
  <si>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</si>
  <si>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</si>
  <si>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</si>
  <si>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</si>
  <si>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</si>
  <si>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</si>
  <si>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</si>
  <si>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</si>
  <si>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</si>
  <si>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</si>
  <si>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</si>
  <si>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</si>
  <si>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</si>
  <si>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</si>
  <si>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</si>
  <si>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</si>
  <si>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</si>
  <si>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</si>
  <si>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</si>
  <si>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</si>
  <si>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</si>
  <si>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</si>
  <si>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</si>
  <si>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</si>
  <si>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</si>
  <si>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</si>
  <si>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</si>
  <si>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</si>
  <si>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</si>
  <si>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</si>
  <si>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</si>
  <si>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</si>
  <si>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</si>
  <si>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</si>
  <si>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</si>
  <si>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</si>
  <si>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</si>
  <si>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</si>
  <si>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</si>
  <si>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</si>
  <si>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</si>
  <si>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</si>
  <si>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</si>
  <si>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</si>
  <si>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</si>
  <si>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</si>
  <si>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</si>
  <si>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</si>
  <si>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</si>
  <si>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</si>
  <si>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</si>
  <si>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</si>
  <si>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</si>
  <si>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</si>
  <si>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</si>
  <si>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</si>
  <si>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</si>
  <si>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</si>
  <si>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</si>
  <si>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</si>
  <si>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</si>
  <si>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</si>
  <si>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</si>
  <si>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</si>
  <si>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</si>
  <si>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</si>
  <si>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</si>
  <si>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</si>
  <si>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</si>
  <si>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</si>
  <si>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</si>
  <si>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</si>
  <si>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</si>
  <si>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</si>
  <si>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</si>
  <si>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</si>
  <si>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</si>
  <si>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</si>
  <si>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</si>
  <si>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</si>
  <si>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</si>
  <si>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</si>
  <si>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</si>
  <si>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</si>
  <si>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</si>
  <si>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</si>
  <si>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</si>
  <si>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</si>
  <si>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</si>
  <si>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</si>
  <si>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</si>
  <si>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</si>
  <si>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</si>
  <si>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</si>
  <si>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</si>
  <si>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</si>
  <si>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</si>
  <si>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</si>
  <si>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</si>
  <si>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</si>
  <si>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</si>
  <si>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</si>
  <si>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</si>
  <si>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</si>
  <si>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</si>
  <si>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</si>
  <si>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</si>
  <si>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</si>
  <si>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</si>
  <si>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</si>
  <si>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</si>
  <si>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</si>
  <si>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</si>
  <si>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</si>
  <si>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</si>
  <si>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</si>
  <si>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</si>
  <si>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</si>
  <si>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</si>
  <si>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</si>
  <si>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</si>
  <si>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</si>
  <si>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</si>
  <si>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</si>
  <si>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</si>
  <si>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</si>
  <si>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</si>
  <si>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</si>
  <si>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</si>
  <si>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</si>
  <si>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</si>
  <si>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</si>
  <si>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</si>
  <si>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</si>
  <si>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</si>
  <si>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</si>
  <si>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</si>
  <si>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</si>
  <si>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</si>
  <si>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</si>
  <si>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</si>
  <si>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</si>
  <si>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</si>
  <si>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</si>
  <si>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</si>
  <si>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</si>
  <si>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</si>
  <si>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</si>
  <si>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</si>
  <si>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</si>
  <si>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</si>
  <si>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</si>
  <si>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</si>
  <si>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</si>
  <si>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</si>
  <si>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</si>
  <si>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</si>
  <si>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</si>
  <si>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</si>
  <si>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</si>
  <si>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</si>
  <si>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</si>
  <si>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</si>
  <si>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</si>
  <si>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</si>
  <si>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</si>
  <si>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</si>
  <si>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</si>
  <si>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</si>
  <si>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</si>
  <si>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</si>
  <si>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</si>
  <si>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</si>
  <si>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</si>
  <si>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</si>
  <si>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</si>
  <si>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</si>
  <si>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</si>
  <si>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</si>
  <si>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</si>
  <si>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</si>
  <si>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</si>
  <si>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</si>
  <si>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</si>
  <si>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</si>
  <si>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</si>
  <si>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</si>
  <si>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</si>
  <si>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</si>
  <si>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</si>
  <si>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</si>
  <si>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</si>
  <si>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</si>
  <si>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</si>
  <si>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</si>
  <si>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</si>
  <si>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</si>
  <si>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</si>
  <si>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</si>
  <si>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</si>
  <si>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</si>
  <si>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</si>
  <si>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</si>
  <si>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</si>
  <si>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</si>
  <si>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</si>
  <si>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</si>
  <si>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</si>
  <si>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</si>
  <si>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</si>
  <si>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</si>
  <si>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</si>
  <si>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</si>
  <si>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</si>
  <si>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</si>
  <si>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</si>
  <si>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</si>
  <si>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</si>
  <si>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</si>
  <si>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</si>
  <si>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</si>
  <si>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</si>
  <si>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</si>
  <si>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</si>
  <si>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</si>
  <si>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</si>
  <si>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</si>
  <si>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</si>
  <si>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</si>
  <si>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</si>
  <si>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</si>
  <si>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</si>
  <si>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</si>
  <si>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</si>
  <si>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</si>
  <si>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</si>
  <si>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</si>
  <si>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</si>
  <si>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</si>
  <si>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</si>
  <si>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</si>
  <si>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</si>
  <si>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</si>
  <si>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</si>
  <si>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</si>
  <si>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</si>
  <si>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</si>
  <si>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</si>
  <si>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</si>
  <si>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</si>
  <si>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</si>
  <si>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</si>
  <si>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</si>
  <si>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</si>
  <si>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</si>
  <si>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</si>
  <si>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</si>
  <si>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</si>
  <si>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</si>
  <si>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</si>
  <si>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</si>
  <si>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</si>
  <si>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</si>
  <si>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</si>
  <si>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</si>
  <si>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</si>
  <si>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</si>
  <si>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</si>
  <si>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</si>
  <si>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</si>
  <si>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</si>
  <si>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</si>
  <si>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</si>
  <si>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</si>
  <si>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</si>
  <si>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</si>
  <si>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</si>
  <si>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</si>
  <si>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</si>
  <si>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</si>
  <si>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</si>
  <si>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</si>
  <si>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</si>
  <si>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</si>
  <si>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</si>
  <si>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</si>
  <si>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</si>
  <si>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</si>
  <si>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</si>
  <si>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</si>
  <si>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</si>
  <si>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</si>
  <si>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</si>
  <si>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</si>
  <si>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</si>
  <si>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</si>
  <si>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</si>
  <si>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</si>
  <si>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</si>
  <si>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</si>
  <si>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</si>
  <si>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</si>
  <si>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</si>
  <si>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</si>
  <si>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</si>
  <si>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</si>
  <si>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</si>
  <si>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</si>
  <si>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</si>
  <si>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</si>
  <si>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</si>
  <si>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</si>
  <si>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</si>
  <si>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</si>
  <si>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</si>
  <si>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</si>
  <si>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</si>
  <si>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</si>
  <si>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</si>
  <si>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</si>
  <si>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</si>
  <si>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</si>
  <si>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</si>
  <si>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</si>
  <si>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</si>
  <si>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</si>
  <si>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</si>
  <si>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</si>
  <si>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</si>
  <si>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</si>
  <si>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</si>
  <si>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</si>
  <si>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</si>
  <si>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</si>
  <si>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</si>
  <si>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</si>
  <si>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</si>
  <si>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</si>
  <si>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</si>
  <si>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</si>
  <si>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</si>
  <si>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</si>
  <si>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</si>
  <si>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</si>
  <si>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</si>
  <si>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</si>
  <si>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</si>
  <si>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</si>
  <si>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</si>
  <si>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</si>
  <si>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</si>
  <si>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</si>
  <si>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</si>
  <si>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</si>
  <si>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</si>
  <si>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</si>
  <si>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</si>
  <si>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</si>
  <si>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</si>
  <si>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</si>
  <si>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</si>
  <si>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</si>
  <si>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</si>
  <si>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</si>
  <si>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</si>
  <si>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</si>
  <si>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</si>
  <si>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</si>
  <si>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</si>
  <si>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</si>
  <si>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</si>
  <si>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</si>
  <si>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</si>
  <si>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</si>
  <si>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</si>
  <si>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</si>
  <si>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</si>
  <si>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</si>
  <si>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</si>
  <si>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</si>
  <si>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</si>
  <si>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</si>
  <si>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</si>
  <si>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</si>
  <si>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</si>
  <si>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</si>
  <si>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</si>
  <si>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</si>
  <si>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</si>
  <si>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</si>
  <si>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</si>
  <si>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</si>
  <si>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</si>
  <si>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</si>
  <si>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</si>
  <si>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</si>
  <si>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</si>
  <si>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</si>
  <si>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</si>
  <si>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</si>
  <si>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</si>
  <si>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</si>
  <si>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</si>
  <si>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</si>
  <si>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</si>
  <si>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</si>
  <si>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</si>
  <si>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</si>
  <si>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</si>
  <si>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</si>
  <si>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</si>
  <si>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</si>
  <si>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</si>
  <si>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</si>
  <si>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</si>
  <si>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</si>
  <si>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</si>
  <si>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</si>
  <si>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</si>
  <si>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</si>
  <si>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</si>
  <si>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</si>
  <si>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</si>
  <si>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</si>
  <si>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</si>
  <si>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</si>
  <si>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</si>
  <si>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</si>
  <si>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</si>
  <si>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</si>
  <si>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</si>
  <si>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</si>
  <si>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</si>
  <si>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</si>
  <si>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</si>
  <si>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</si>
  <si>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</si>
  <si>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</si>
  <si>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</si>
  <si>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</si>
  <si>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</si>
  <si>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</si>
  <si>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</si>
  <si>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</si>
  <si>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</si>
  <si>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</si>
  <si>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</si>
  <si>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</si>
  <si>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</si>
  <si>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</si>
  <si>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</si>
  <si>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</si>
  <si>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</si>
  <si>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</si>
  <si>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</si>
  <si>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</si>
  <si>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</si>
  <si>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</si>
  <si>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</si>
  <si>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</si>
  <si>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</si>
  <si>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</si>
  <si>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</si>
  <si>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</si>
  <si>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</si>
  <si>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</si>
  <si>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</si>
  <si>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</si>
  <si>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</si>
  <si>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</si>
  <si>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</si>
  <si>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</si>
  <si>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</si>
  <si>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</si>
  <si>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</si>
  <si>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</si>
  <si>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</si>
  <si>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</si>
  <si>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</si>
  <si>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</si>
  <si>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</si>
  <si>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</si>
  <si>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</si>
  <si>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</si>
  <si>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</si>
  <si>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</si>
  <si>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</si>
  <si>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</si>
  <si>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</si>
  <si>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</si>
  <si>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</si>
  <si>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</si>
  <si>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</si>
  <si>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</si>
  <si>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</si>
  <si>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</si>
  <si>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</si>
  <si>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</si>
  <si>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</si>
  <si>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</si>
  <si>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</si>
  <si>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</si>
  <si>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</si>
  <si>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</si>
  <si>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</si>
  <si>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</si>
  <si>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</si>
  <si>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</si>
  <si>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</si>
  <si>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</si>
  <si>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</si>
  <si>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</si>
  <si>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</si>
  <si>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</si>
  <si>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</si>
  <si>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</si>
  <si>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</si>
  <si>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</si>
  <si>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</si>
  <si>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</si>
  <si>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</si>
  <si>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</si>
  <si>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</si>
  <si>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</si>
  <si>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</si>
  <si>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</si>
  <si>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</si>
  <si>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</si>
  <si>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</si>
  <si>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</si>
  <si>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</si>
  <si>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</si>
  <si>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</si>
  <si>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</si>
  <si>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</si>
  <si>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</si>
  <si>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</si>
  <si>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</si>
  <si>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</si>
  <si>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</si>
  <si>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</si>
  <si>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</si>
  <si>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</si>
  <si>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</si>
  <si>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</si>
  <si>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</si>
  <si>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</si>
  <si>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</si>
  <si>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</si>
  <si>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</si>
  <si>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</si>
  <si>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</si>
  <si>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</si>
  <si>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</si>
  <si>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</si>
  <si>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</si>
  <si>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</si>
  <si>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</si>
  <si>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</si>
  <si>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</si>
  <si>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</si>
  <si>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</si>
  <si>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</si>
  <si>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</si>
  <si>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</si>
  <si>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</si>
  <si>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</si>
  <si>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</si>
  <si>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</si>
  <si>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</si>
  <si>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</si>
  <si>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</si>
  <si>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</si>
  <si>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</si>
  <si>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</si>
  <si>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</si>
  <si>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</si>
  <si>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</si>
  <si>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</si>
  <si>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</si>
  <si>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</si>
  <si>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</si>
  <si>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</si>
  <si>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</si>
  <si>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</si>
  <si>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</si>
  <si>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</si>
  <si>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</si>
  <si>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</si>
  <si>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</si>
  <si>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</si>
  <si>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</si>
  <si>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</si>
  <si>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</si>
  <si>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</si>
  <si>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</si>
  <si>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</si>
  <si>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</si>
  <si>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</si>
  <si>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</si>
  <si>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</si>
  <si>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</si>
  <si>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</si>
  <si>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</si>
  <si>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</si>
  <si>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</si>
  <si>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</si>
  <si>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</si>
  <si>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</si>
  <si>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</si>
  <si>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</si>
  <si>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</si>
  <si>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</si>
  <si>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</si>
  <si>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</si>
  <si>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</si>
  <si>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</si>
  <si>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</si>
  <si>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</si>
  <si>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</si>
  <si>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</si>
  <si>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</si>
  <si>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</si>
  <si>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</si>
  <si>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</si>
  <si>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</si>
  <si>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</si>
  <si>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</si>
  <si>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</si>
  <si>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</si>
  <si>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</si>
  <si>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</si>
  <si>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</si>
  <si>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</si>
  <si>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</si>
  <si>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</si>
  <si>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</si>
  <si>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</si>
  <si>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</si>
  <si>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</si>
  <si>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</si>
  <si>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</si>
  <si>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</si>
  <si>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</si>
  <si>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</si>
  <si>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</si>
  <si>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</si>
  <si>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</si>
  <si>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</si>
  <si>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</si>
  <si>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</si>
  <si>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</si>
  <si>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</si>
  <si>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</si>
  <si>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</si>
  <si>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</si>
  <si>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</si>
  <si>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</si>
  <si>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</si>
  <si>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</si>
  <si>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</si>
  <si>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</si>
  <si>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</si>
  <si>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</si>
  <si>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</si>
  <si>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</si>
  <si>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</si>
  <si>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</si>
  <si>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</si>
  <si>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</si>
  <si>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</si>
  <si>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</si>
  <si>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</si>
  <si>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</si>
  <si>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</si>
  <si>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</si>
  <si>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</si>
  <si>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</si>
  <si>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</si>
  <si>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</si>
  <si>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</si>
  <si>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</si>
  <si>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</si>
  <si>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</si>
  <si>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</si>
  <si>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</si>
  <si>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</si>
  <si>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</si>
  <si>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</si>
  <si>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</si>
  <si>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</si>
  <si>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</si>
  <si>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</si>
  <si>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</si>
  <si>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</si>
  <si>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</si>
  <si>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</si>
  <si>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</si>
  <si>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</si>
  <si>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</si>
  <si>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</si>
  <si>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</si>
  <si>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</si>
  <si>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</si>
  <si>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</si>
  <si>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</si>
  <si>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</si>
  <si>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</si>
  <si>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</si>
  <si>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</si>
  <si>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</si>
  <si>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</si>
  <si>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</si>
  <si>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</si>
  <si>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</si>
  <si>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</si>
  <si>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</si>
  <si>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</si>
  <si>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</si>
  <si>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</si>
  <si>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</si>
  <si>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</si>
  <si>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</si>
  <si>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</si>
  <si>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</si>
  <si>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</si>
  <si>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</si>
  <si>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</si>
  <si>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</si>
  <si>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</si>
  <si>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</si>
  <si>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</si>
  <si>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</si>
  <si>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</si>
  <si>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</si>
  <si>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</si>
  <si>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</si>
  <si>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</si>
  <si>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</si>
  <si>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</si>
  <si>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</si>
  <si>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</si>
  <si>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</si>
  <si>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</si>
  <si>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</si>
  <si>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</si>
  <si>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</si>
  <si>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</si>
  <si>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</si>
  <si>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</si>
  <si>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</si>
  <si>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</si>
  <si>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</si>
  <si>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</si>
  <si>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</si>
  <si>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</si>
  <si>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</si>
  <si>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</si>
  <si>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</si>
  <si>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</si>
  <si>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</si>
  <si>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</si>
  <si>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</si>
  <si>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</si>
  <si>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</si>
  <si>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</si>
  <si>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</si>
  <si>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</si>
  <si>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</si>
  <si>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</si>
  <si>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</si>
  <si>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</si>
  <si>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</si>
  <si>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</si>
  <si>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</si>
  <si>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</si>
  <si>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</si>
  <si>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</si>
  <si>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</si>
  <si>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</si>
  <si>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</si>
  <si>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</si>
  <si>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</si>
  <si>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</si>
  <si>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</si>
  <si>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</si>
  <si>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</si>
  <si>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</si>
  <si>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</si>
  <si>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</si>
  <si>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</si>
  <si>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</si>
  <si>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</si>
  <si>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</si>
  <si>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</si>
  <si>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</si>
  <si>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</si>
  <si>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</si>
  <si>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</si>
  <si>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</si>
  <si>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</si>
  <si>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</si>
  <si>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</si>
  <si>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</si>
  <si>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</si>
  <si>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</si>
  <si>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</si>
  <si>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</si>
  <si>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</si>
  <si>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</si>
  <si>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</si>
  <si>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</si>
  <si>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</si>
  <si>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</si>
  <si>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</si>
  <si>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</si>
  <si>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</si>
  <si>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</si>
  <si>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</si>
  <si>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</si>
  <si>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</si>
  <si>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</si>
  <si>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</si>
  <si>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</si>
  <si>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</si>
  <si>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</si>
  <si>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</si>
  <si>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</si>
  <si>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</si>
  <si>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</si>
  <si>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</si>
  <si>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</si>
  <si>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</si>
  <si>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</si>
  <si>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</si>
  <si>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</si>
  <si>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</si>
  <si>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</si>
  <si>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</si>
  <si>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</si>
  <si>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</si>
  <si>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</si>
  <si>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</si>
  <si>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</si>
  <si>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</si>
  <si>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</si>
  <si>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</si>
  <si>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</si>
  <si>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</si>
  <si>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</si>
  <si>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</si>
  <si>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</si>
  <si>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</si>
  <si>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</si>
  <si>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</si>
  <si>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</si>
  <si>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</si>
  <si>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</si>
  <si>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</si>
  <si>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</si>
  <si>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</si>
  <si>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</si>
  <si>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</si>
  <si>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</si>
  <si>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</si>
  <si>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</si>
  <si>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</si>
  <si>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</si>
  <si>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</si>
  <si>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</si>
  <si>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</si>
  <si>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</si>
  <si>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</si>
  <si>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</si>
  <si>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</si>
  <si>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</si>
  <si>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</si>
  <si>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</si>
  <si>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</si>
  <si>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</si>
  <si>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</si>
  <si>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</si>
  <si>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</si>
  <si>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</si>
  <si>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</si>
  <si>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</si>
  <si>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</si>
  <si>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</si>
  <si>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</si>
  <si>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</si>
  <si>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</si>
  <si>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</si>
  <si>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</si>
  <si>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</si>
  <si>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</si>
  <si>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</si>
  <si>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</si>
  <si>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</si>
  <si>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</si>
  <si>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</si>
  <si>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</si>
  <si>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</si>
  <si>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</si>
  <si>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</si>
  <si>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</si>
  <si>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</si>
  <si>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</si>
  <si>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</si>
  <si>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</si>
  <si>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</si>
  <si>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</si>
  <si>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</si>
  <si>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</si>
  <si>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</si>
  <si>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</si>
  <si>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</si>
  <si>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</si>
  <si>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</si>
  <si>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</si>
  <si>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</si>
  <si>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</si>
  <si>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</si>
  <si>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</si>
  <si>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</si>
  <si>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</si>
  <si>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</si>
  <si>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</si>
  <si>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</si>
  <si>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</si>
  <si>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</si>
  <si>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</si>
  <si>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</si>
  <si>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</si>
  <si>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</si>
  <si>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</si>
  <si>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</si>
  <si>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</si>
  <si>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</si>
  <si>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</si>
  <si>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</si>
  <si>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</si>
  <si>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</si>
  <si>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</si>
  <si>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</si>
  <si>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</si>
  <si>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</si>
  <si>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</si>
  <si>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</si>
  <si>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</si>
  <si>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</si>
  <si>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</si>
  <si>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</si>
  <si>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</si>
  <si>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</si>
  <si>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</si>
  <si>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</si>
  <si>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</si>
  <si>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</si>
  <si>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</si>
  <si>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</si>
  <si>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</si>
  <si>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</si>
  <si>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</si>
  <si>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</si>
  <si>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</si>
  <si>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</si>
  <si>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</si>
  <si>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</si>
  <si>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</si>
  <si>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</si>
  <si>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</si>
  <si>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</si>
  <si>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</si>
  <si>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</si>
  <si>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</si>
  <si>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</si>
  <si>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</si>
  <si>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</si>
  <si>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</si>
  <si>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</si>
  <si>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</si>
  <si>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</si>
  <si>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</si>
  <si>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</si>
  <si>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</si>
  <si>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</si>
  <si>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</si>
  <si>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</si>
  <si>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</si>
  <si>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</si>
  <si>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</si>
  <si>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</si>
  <si>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</si>
  <si>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</si>
  <si>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</si>
  <si>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</si>
  <si>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</si>
  <si>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</si>
  <si>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</si>
  <si>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</si>
  <si>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</si>
  <si>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</si>
  <si>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</si>
  <si>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</si>
  <si>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</si>
  <si>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</si>
  <si>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</si>
  <si>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</si>
  <si>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</si>
  <si>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</si>
  <si>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</si>
  <si>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</si>
  <si>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</si>
  <si>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</si>
  <si>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</si>
  <si>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</si>
  <si>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</si>
  <si>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</si>
  <si>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</si>
  <si>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</si>
  <si>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</si>
  <si>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</si>
  <si>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</si>
  <si>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</si>
  <si>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</si>
  <si>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</si>
  <si>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</si>
  <si>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</si>
  <si>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</si>
  <si>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</si>
  <si>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</si>
  <si>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</si>
  <si>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</si>
  <si>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</si>
  <si>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</si>
  <si>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</si>
  <si>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</si>
  <si>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</si>
  <si>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</si>
  <si>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</si>
  <si>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</si>
  <si>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</si>
  <si>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</si>
  <si>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</si>
  <si>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</si>
  <si>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</si>
  <si>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</si>
  <si>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</si>
  <si>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</si>
  <si>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</si>
  <si>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</si>
  <si>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</si>
  <si>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</si>
  <si>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</si>
  <si>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</si>
  <si>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</si>
  <si>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</si>
  <si>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</si>
  <si>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</si>
  <si>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</si>
  <si>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</si>
  <si>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</si>
  <si>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</si>
  <si>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</si>
  <si>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</si>
  <si>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</si>
  <si>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</si>
  <si>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</si>
  <si>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</si>
  <si>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</si>
  <si>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</si>
  <si>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</si>
  <si>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</si>
  <si>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</si>
  <si>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</si>
  <si>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</si>
  <si>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</si>
  <si>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</si>
  <si>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</si>
  <si>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</si>
  <si>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</si>
  <si>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</si>
  <si>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</si>
  <si>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</si>
  <si>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</si>
  <si>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</si>
  <si>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</si>
  <si>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</si>
  <si>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</si>
  <si>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</si>
  <si>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</si>
  <si>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</si>
  <si>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</si>
  <si>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</si>
  <si>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</si>
  <si>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</si>
  <si>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</si>
  <si>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</si>
  <si>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</si>
  <si>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</si>
  <si>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</si>
  <si>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</si>
  <si>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</si>
  <si>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</si>
  <si>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</si>
  <si>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</si>
  <si>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</si>
  <si>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</si>
  <si>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</si>
  <si>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</si>
  <si>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</si>
  <si>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</si>
  <si>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</si>
  <si>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</si>
  <si>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</si>
  <si>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</si>
  <si>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</si>
  <si>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</si>
  <si>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</si>
  <si>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</si>
  <si>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</si>
  <si>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</si>
  <si>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</si>
  <si>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</si>
  <si>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</si>
  <si>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</si>
  <si>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</si>
  <si>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</si>
  <si>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</si>
  <si>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</si>
  <si>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</si>
  <si>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</si>
  <si>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</si>
  <si>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</si>
  <si>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</si>
  <si>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</si>
  <si>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</si>
  <si>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</si>
  <si>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</si>
  <si>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</si>
  <si>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</si>
  <si>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</si>
  <si>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</si>
  <si>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</si>
  <si>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</si>
  <si>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</si>
  <si>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</si>
  <si>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</si>
  <si>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</si>
  <si>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</si>
  <si>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</si>
  <si>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</si>
  <si>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</si>
  <si>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</si>
  <si>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</si>
  <si>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</si>
  <si>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</si>
  <si>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</si>
  <si>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</si>
  <si>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</si>
  <si>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</si>
  <si>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</si>
  <si>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</si>
  <si>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</si>
  <si>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</si>
  <si>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</si>
  <si>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</si>
  <si>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</si>
  <si>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</si>
  <si>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</si>
  <si>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</si>
  <si>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</si>
  <si>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</si>
  <si>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</si>
  <si>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</si>
  <si>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</si>
  <si>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</si>
  <si>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</si>
  <si>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</si>
  <si>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</si>
  <si>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</si>
  <si>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</si>
  <si>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</si>
  <si>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</si>
  <si>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</si>
  <si>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</si>
  <si>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</si>
  <si>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</si>
  <si>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</si>
  <si>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</si>
  <si>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</si>
  <si>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</si>
  <si>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</si>
  <si>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</si>
  <si>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</si>
  <si>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</si>
  <si>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</si>
  <si>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</si>
  <si>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</si>
  <si>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</si>
  <si>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</si>
  <si>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</si>
  <si>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</si>
  <si>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</si>
  <si>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</si>
  <si>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</si>
  <si>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</si>
  <si>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</si>
  <si>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</si>
  <si>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</si>
  <si>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</si>
  <si>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</si>
  <si>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</si>
  <si>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</si>
  <si>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</si>
  <si>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</si>
  <si>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</si>
  <si>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</si>
  <si>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</si>
  <si>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</si>
  <si>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</si>
  <si>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</si>
  <si>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</si>
  <si>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</si>
  <si>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</si>
  <si>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</si>
  <si>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</si>
  <si>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</si>
  <si>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</si>
  <si>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</si>
  <si>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</si>
  <si>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</si>
  <si>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</si>
  <si>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</si>
  <si>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</si>
  <si>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</si>
  <si>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</si>
  <si>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</si>
  <si>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</si>
  <si>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</si>
  <si>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</si>
  <si>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</si>
  <si>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</si>
  <si>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</si>
  <si>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</si>
  <si>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</si>
  <si>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</si>
  <si>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</si>
  <si>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</si>
  <si>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</si>
  <si>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</si>
  <si>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</si>
  <si>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</si>
  <si>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</si>
  <si>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</si>
  <si>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</si>
  <si>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</si>
  <si>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</si>
  <si>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</si>
  <si>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</si>
  <si>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</si>
  <si>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</si>
  <si>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</si>
  <si>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</si>
  <si>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</si>
  <si>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</si>
  <si>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</si>
  <si>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</si>
  <si>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</si>
  <si>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</si>
  <si>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</si>
  <si>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</si>
  <si>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</si>
  <si>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</si>
  <si>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</si>
  <si>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</si>
  <si>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</si>
  <si>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</si>
  <si>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</si>
  <si>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</si>
  <si>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</si>
  <si>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</si>
  <si>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</si>
  <si>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</si>
  <si>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</si>
  <si>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</si>
  <si>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</si>
  <si>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</si>
  <si>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</si>
  <si>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</si>
  <si>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</si>
  <si>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</si>
  <si>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</si>
  <si>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</si>
  <si>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</si>
  <si>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</si>
  <si>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</si>
  <si>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</si>
  <si>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</si>
  <si>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</si>
  <si>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</si>
  <si>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</si>
  <si>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</si>
  <si>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</si>
  <si>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</si>
  <si>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</si>
  <si>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</si>
  <si>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</si>
  <si>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</si>
  <si>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</si>
  <si>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</si>
  <si>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</si>
  <si>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</si>
  <si>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</si>
  <si>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</si>
  <si>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</si>
  <si>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</si>
  <si>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</si>
  <si>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</si>
  <si>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</si>
  <si>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</si>
  <si>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</si>
  <si>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</si>
  <si>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</si>
  <si>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</si>
  <si>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</si>
  <si>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</si>
  <si>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</si>
  <si>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</si>
  <si>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</si>
  <si>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</si>
  <si>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</si>
  <si>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</si>
  <si>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</si>
  <si>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</si>
  <si>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</si>
  <si>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</si>
  <si>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</si>
  <si>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</si>
  <si>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</si>
  <si>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</si>
  <si>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</si>
  <si>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</si>
  <si>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</si>
  <si>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</si>
  <si>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</si>
  <si>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</si>
  <si>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</si>
  <si>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</si>
  <si>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</si>
  <si>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</si>
  <si>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</si>
  <si>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</si>
  <si>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</si>
  <si>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</si>
  <si>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</si>
  <si>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</si>
  <si>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</si>
  <si>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</si>
  <si>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</si>
  <si>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</si>
  <si>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</si>
  <si>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</si>
  <si>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</si>
  <si>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</si>
  <si>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</si>
  <si>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</si>
  <si>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</si>
  <si>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</si>
  <si>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</si>
  <si>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</si>
  <si>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</si>
  <si>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</si>
  <si>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</si>
  <si>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</si>
  <si>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</si>
  <si>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</si>
  <si>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</si>
  <si>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</si>
  <si>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</si>
  <si>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</si>
  <si>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</si>
  <si>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</si>
  <si>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</si>
  <si>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</si>
  <si>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</si>
  <si>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</si>
  <si>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</si>
  <si>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</si>
  <si>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</si>
  <si>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</si>
  <si>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</si>
  <si>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</si>
  <si>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</si>
  <si>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</si>
  <si>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</si>
  <si>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</si>
  <si>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</si>
  <si>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</si>
  <si>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</si>
  <si>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</si>
  <si>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</si>
  <si>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</si>
  <si>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</si>
  <si>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</si>
  <si>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</si>
  <si>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</si>
  <si>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</si>
  <si>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</si>
  <si>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</si>
  <si>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</si>
  <si>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</si>
  <si>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</si>
  <si>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</si>
  <si>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</si>
  <si>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</si>
  <si>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</si>
  <si>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</si>
  <si>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</si>
  <si>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</si>
  <si>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</si>
  <si>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</si>
  <si>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</si>
  <si>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</si>
  <si>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</si>
  <si>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</si>
  <si>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</si>
  <si>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</si>
  <si>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</si>
  <si>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</si>
  <si>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</si>
  <si>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</si>
  <si>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</si>
  <si>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</si>
  <si>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</si>
  <si>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</si>
  <si>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</si>
  <si>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</si>
  <si>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</si>
  <si>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</si>
  <si>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</si>
  <si>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</si>
  <si>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</si>
  <si>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</si>
  <si>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</si>
  <si>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</si>
  <si>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</si>
  <si>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</si>
  <si>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</si>
  <si>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</si>
  <si>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</si>
  <si>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</si>
  <si>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</si>
  <si>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</si>
  <si>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</si>
  <si>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</si>
  <si>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</si>
  <si>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</si>
  <si>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</si>
  <si>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</si>
  <si>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</si>
  <si>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</si>
  <si>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</si>
  <si>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</si>
  <si>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</si>
  <si>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</si>
  <si>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</si>
  <si>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</si>
  <si>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</si>
  <si>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</si>
  <si>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</si>
  <si>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</si>
  <si>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</si>
  <si>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</si>
  <si>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</si>
  <si>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</si>
  <si>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</si>
  <si>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</si>
  <si>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</si>
  <si>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</si>
  <si>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</si>
  <si>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</si>
  <si>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</si>
  <si>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</si>
  <si>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</si>
  <si>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</si>
  <si>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</si>
  <si>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</si>
  <si>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</si>
  <si>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</si>
  <si>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</si>
  <si>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</si>
  <si>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</si>
  <si>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</si>
  <si>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</si>
  <si>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</si>
  <si>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</si>
  <si>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</si>
  <si>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</si>
  <si>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</si>
  <si>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</si>
  <si>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</si>
  <si>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</si>
  <si>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</si>
  <si>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</si>
  <si>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</si>
  <si>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</si>
  <si>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</si>
  <si>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</si>
  <si>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</si>
  <si>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</si>
  <si>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</si>
  <si>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</si>
  <si>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</si>
  <si>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</si>
  <si>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</si>
  <si>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</si>
  <si>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</si>
  <si>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</si>
  <si>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</si>
  <si>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</si>
  <si>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</si>
  <si>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</si>
  <si>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</si>
  <si>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</si>
  <si>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</si>
  <si>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</si>
  <si>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</si>
  <si>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</si>
  <si>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</si>
  <si>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</si>
  <si>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</si>
  <si>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</si>
  <si>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</si>
  <si>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</si>
  <si>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</si>
  <si>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</si>
  <si>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</si>
  <si>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</si>
  <si>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</si>
  <si>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</si>
  <si>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</si>
  <si>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</si>
  <si>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</si>
  <si>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</si>
  <si>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</si>
  <si>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</si>
  <si>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</si>
  <si>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</si>
  <si>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</si>
  <si>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</si>
  <si>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</si>
  <si>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</si>
  <si>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</si>
  <si>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</si>
  <si>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</si>
  <si>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</si>
  <si>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</si>
  <si>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</si>
  <si>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</si>
  <si>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</si>
  <si>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</si>
  <si>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</si>
  <si>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</si>
  <si>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</si>
  <si>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</si>
  <si>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</si>
  <si>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</si>
  <si>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</si>
  <si>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</si>
  <si>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</si>
  <si>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</si>
  <si>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</si>
  <si>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</si>
  <si>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</si>
  <si>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</si>
  <si>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</si>
  <si>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</si>
  <si>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</si>
  <si>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</si>
  <si>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</si>
  <si>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</si>
  <si>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</si>
  <si>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</si>
  <si>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</si>
  <si>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</si>
  <si>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</si>
  <si>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</si>
  <si>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</si>
  <si>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</si>
  <si>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</si>
  <si>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</si>
  <si>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</si>
  <si>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</si>
  <si>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</si>
  <si>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</si>
  <si>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</si>
  <si>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</si>
  <si>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</si>
  <si>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</si>
  <si>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</si>
  <si>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</si>
  <si>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</si>
  <si>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</si>
  <si>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</si>
  <si>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</si>
  <si>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</si>
  <si>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</si>
  <si>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</si>
  <si>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</si>
  <si>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</si>
  <si>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</si>
  <si>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</si>
  <si>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</si>
  <si>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</si>
  <si>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</si>
  <si>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</si>
  <si>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</si>
  <si>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</si>
  <si>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</si>
  <si>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</si>
  <si>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</si>
  <si>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</si>
  <si>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</si>
  <si>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</si>
  <si>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</si>
  <si>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</si>
  <si>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</si>
  <si>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</si>
  <si>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</si>
  <si>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</si>
  <si>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</si>
  <si>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</si>
  <si>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</si>
  <si>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</si>
  <si>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</si>
  <si>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</si>
  <si>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</si>
  <si>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</si>
  <si>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</si>
  <si>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</si>
  <si>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</si>
  <si>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</si>
  <si>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</si>
  <si>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</si>
  <si>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</si>
  <si>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</si>
  <si>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</si>
  <si>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</si>
  <si>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</si>
  <si>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</si>
  <si>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</si>
  <si>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</si>
  <si>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</si>
  <si>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</si>
  <si>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</si>
  <si>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</si>
  <si>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</si>
  <si>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</si>
  <si>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</si>
  <si>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</si>
  <si>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</si>
  <si>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</si>
  <si>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</si>
  <si>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</si>
  <si>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</si>
  <si>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</si>
  <si>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</si>
  <si>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</si>
  <si>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</si>
  <si>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</si>
  <si>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</si>
  <si>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</si>
  <si>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</si>
  <si>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</si>
  <si>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</si>
  <si>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</si>
  <si>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</si>
  <si>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</si>
  <si>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</si>
  <si>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</si>
  <si>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</si>
  <si>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</si>
  <si>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</si>
  <si>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</si>
  <si>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</si>
  <si>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</si>
  <si>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</si>
  <si>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</si>
  <si>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</si>
  <si>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</si>
  <si>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</si>
  <si>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</si>
  <si>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</si>
  <si>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</si>
  <si>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</si>
  <si>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</si>
  <si>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</si>
  <si>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</si>
  <si>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</si>
  <si>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</si>
  <si>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</si>
  <si>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</si>
  <si>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</si>
  <si>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</si>
  <si>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</si>
  <si>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</si>
  <si>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</si>
  <si>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</si>
  <si>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</si>
  <si>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</si>
  <si>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</si>
  <si>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</si>
  <si>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</si>
  <si>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</si>
  <si>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</si>
  <si>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</si>
  <si>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</si>
  <si>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</si>
  <si>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</si>
  <si>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</si>
  <si>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</si>
  <si>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</si>
  <si>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</si>
  <si>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</si>
  <si>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</si>
  <si>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</si>
  <si>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</si>
  <si>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</si>
  <si>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</si>
  <si>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</si>
  <si>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</si>
  <si>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</si>
  <si>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</si>
  <si>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</si>
  <si>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</si>
  <si>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</si>
  <si>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</si>
  <si>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</si>
  <si>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</si>
  <si>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</si>
  <si>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</si>
  <si>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</si>
  <si>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</si>
  <si>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</si>
  <si>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</si>
  <si>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</si>
  <si>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</si>
  <si>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</si>
  <si>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</si>
  <si>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</si>
  <si>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</si>
  <si>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</si>
  <si>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</si>
  <si>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</si>
  <si>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</si>
  <si>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</si>
  <si>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</si>
  <si>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</si>
  <si>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</si>
  <si>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</si>
  <si>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</si>
  <si>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</si>
  <si>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</si>
  <si>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</si>
  <si>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</si>
  <si>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</si>
  <si>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</si>
  <si>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</si>
  <si>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</si>
  <si>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</si>
  <si>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</si>
  <si>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</si>
  <si>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</si>
  <si>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</si>
  <si>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</si>
  <si>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</si>
  <si>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</si>
  <si>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</si>
  <si>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</si>
  <si>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</si>
  <si>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</si>
  <si>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</si>
  <si>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</si>
  <si>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</si>
  <si>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</si>
  <si>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</si>
  <si>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</si>
  <si>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</si>
  <si>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</si>
  <si>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</si>
  <si>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</si>
  <si>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</si>
  <si>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</si>
  <si>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</si>
  <si>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</si>
  <si>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</si>
  <si>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</si>
  <si>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</si>
  <si>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</si>
  <si>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</si>
  <si>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</si>
  <si>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</si>
  <si>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</si>
  <si>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</si>
  <si>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</si>
  <si>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</si>
  <si>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</si>
  <si>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</si>
  <si>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</si>
  <si>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</si>
  <si>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</si>
  <si>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</si>
  <si>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</si>
  <si>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</si>
  <si>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</si>
  <si>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</si>
  <si>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</si>
  <si>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</si>
  <si>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</si>
  <si>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</si>
  <si>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</si>
  <si>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</si>
  <si>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</si>
  <si>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</si>
  <si>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</si>
  <si>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</si>
  <si>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</si>
  <si>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</si>
  <si>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</si>
  <si>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</si>
  <si>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</si>
  <si>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</si>
  <si>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</si>
  <si>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</si>
  <si>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</si>
  <si>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</si>
  <si>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</si>
  <si>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</si>
  <si>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</si>
  <si>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</si>
  <si>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</si>
  <si>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</si>
  <si>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</si>
  <si>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</si>
  <si>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</si>
  <si>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</si>
  <si>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</si>
  <si>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</si>
  <si>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</si>
  <si>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</si>
  <si>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</si>
  <si>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</si>
  <si>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</si>
  <si>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</si>
  <si>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</si>
  <si>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</si>
  <si>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</si>
  <si>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</si>
  <si>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</si>
  <si>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</si>
  <si>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</si>
  <si>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</si>
  <si>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</si>
  <si>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</si>
  <si>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</si>
  <si>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</si>
  <si>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</si>
  <si>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</si>
  <si>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</si>
  <si>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</si>
  <si>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</si>
  <si>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</si>
  <si>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</si>
  <si>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</si>
  <si>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</si>
  <si>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</si>
  <si>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</si>
  <si>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</si>
  <si>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</si>
  <si>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</si>
  <si>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</si>
  <si>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</si>
  <si>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</si>
  <si>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</si>
  <si>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</si>
  <si>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</si>
  <si>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</si>
  <si>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</si>
  <si>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</si>
  <si>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</si>
  <si>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</si>
  <si>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</si>
  <si>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</si>
  <si>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</si>
  <si>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</si>
  <si>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</si>
  <si>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</si>
  <si>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</si>
  <si>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</si>
  <si>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</si>
  <si>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</si>
  <si>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</si>
  <si>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</si>
  <si>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</si>
  <si>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</si>
  <si>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</si>
  <si>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</si>
  <si>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</si>
  <si>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</si>
  <si>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</si>
  <si>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</si>
  <si>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</si>
  <si>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</si>
  <si>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</si>
  <si>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</si>
  <si>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</si>
  <si>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</si>
  <si>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</si>
  <si>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</si>
  <si>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</si>
  <si>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</si>
  <si>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</si>
  <si>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</si>
  <si>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</si>
  <si>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</si>
  <si>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</si>
  <si>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</si>
  <si>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</si>
  <si>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</si>
  <si>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</si>
  <si>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</si>
  <si>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</si>
  <si>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</si>
  <si>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</si>
  <si>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</si>
  <si>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</si>
  <si>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</si>
  <si>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</si>
  <si>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</si>
  <si>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</si>
  <si>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</si>
  <si>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</si>
  <si>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</si>
  <si>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</si>
  <si>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</si>
  <si>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</si>
  <si>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</si>
  <si>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</si>
  <si>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</si>
  <si>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</si>
  <si>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</si>
  <si>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</si>
  <si>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</si>
  <si>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</si>
  <si>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</si>
  <si>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</si>
  <si>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</si>
  <si>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</si>
  <si>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</si>
  <si>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</si>
  <si>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</si>
  <si>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</si>
  <si>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</si>
  <si>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</si>
  <si>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</si>
  <si>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</si>
  <si>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</si>
  <si>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</si>
  <si>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</si>
  <si>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</si>
  <si>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</si>
  <si>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</si>
  <si>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</si>
  <si>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</si>
  <si>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</si>
  <si>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</si>
  <si>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</si>
  <si>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</si>
  <si>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</si>
  <si>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</si>
  <si>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</si>
  <si>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</si>
  <si>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</si>
  <si>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</si>
  <si>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</si>
  <si>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</si>
  <si>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</si>
  <si>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</si>
  <si>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</si>
  <si>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</si>
  <si>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</si>
  <si>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</si>
  <si>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</si>
  <si>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</si>
  <si>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</si>
  <si>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</si>
  <si>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</si>
  <si>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</si>
  <si>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</si>
  <si>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</si>
  <si>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</si>
  <si>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</si>
  <si>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</si>
  <si>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</si>
  <si>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</si>
  <si>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</si>
  <si>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</si>
  <si>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</si>
  <si>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</si>
  <si>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</si>
  <si>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</si>
  <si>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</si>
  <si>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</si>
  <si>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</si>
  <si>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</si>
  <si>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</si>
  <si>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</si>
  <si>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</si>
  <si>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</si>
  <si>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</si>
  <si>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</si>
  <si>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</si>
  <si>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</si>
  <si>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</si>
  <si>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</si>
  <si>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</si>
  <si>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</si>
  <si>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</si>
  <si>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</si>
  <si>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</si>
  <si>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</si>
  <si>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</si>
  <si>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</si>
  <si>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</si>
  <si>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</si>
  <si>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</si>
  <si>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</si>
  <si>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</si>
  <si>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</si>
  <si>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</si>
  <si>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</si>
  <si>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</si>
  <si>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</si>
  <si>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</si>
  <si>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</si>
  <si>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</si>
  <si>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</si>
  <si>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</si>
  <si>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</si>
  <si>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</si>
  <si>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</si>
  <si>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</si>
  <si>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</si>
  <si>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</si>
  <si>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</si>
  <si>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</si>
  <si>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</si>
  <si>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</si>
  <si>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</si>
  <si>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</si>
  <si>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</si>
  <si>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</si>
  <si>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</si>
  <si>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</si>
  <si>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</si>
  <si>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</si>
  <si>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</si>
  <si>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</si>
  <si>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</si>
  <si>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</si>
  <si>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</si>
  <si>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</si>
  <si>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</si>
  <si>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</si>
  <si>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</si>
  <si>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</si>
  <si>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</si>
  <si>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</si>
  <si>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</si>
  <si>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</si>
  <si>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</si>
  <si>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</si>
  <si>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</si>
  <si>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</si>
  <si>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</si>
  <si>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</si>
  <si>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</si>
  <si>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</si>
  <si>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</si>
  <si>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</si>
  <si>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</si>
  <si>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</si>
  <si>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</si>
  <si>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</si>
  <si>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</si>
  <si>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</si>
  <si>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</si>
  <si>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</si>
  <si>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</si>
  <si>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</si>
  <si>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</si>
  <si>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</si>
  <si>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</si>
  <si>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</si>
  <si>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</si>
  <si>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</si>
  <si>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</si>
  <si>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</si>
  <si>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</si>
  <si>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</si>
  <si>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</si>
  <si>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</si>
  <si>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</si>
  <si>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</si>
  <si>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</si>
  <si>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</si>
  <si>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</si>
  <si>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</si>
  <si>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</si>
  <si>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</si>
  <si>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</si>
  <si>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</si>
  <si>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</si>
  <si>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</si>
  <si>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</si>
  <si>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</si>
  <si>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</si>
  <si>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</si>
  <si>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</si>
  <si>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</si>
  <si>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</si>
  <si>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</si>
  <si>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</si>
  <si>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</si>
  <si>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</si>
  <si>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</si>
  <si>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</si>
  <si>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</si>
  <si>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</si>
  <si>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</si>
  <si>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</si>
  <si>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</si>
  <si>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</si>
  <si>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</si>
  <si>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</si>
  <si>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</si>
  <si>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</si>
  <si>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</si>
  <si>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</si>
  <si>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</si>
  <si>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</si>
  <si>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</si>
  <si>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</si>
  <si>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</si>
  <si>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</si>
  <si>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</si>
  <si>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</si>
  <si>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</si>
  <si>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</si>
  <si>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</si>
  <si>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</si>
  <si>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</si>
  <si>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</si>
  <si>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</si>
  <si>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</si>
  <si>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</si>
  <si>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</si>
  <si>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</si>
  <si>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</si>
  <si>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</si>
  <si>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</si>
  <si>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</si>
  <si>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</si>
  <si>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</si>
  <si>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</si>
  <si>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</si>
  <si>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</si>
  <si>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</si>
  <si>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</si>
  <si>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</si>
  <si>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</si>
  <si>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</si>
  <si>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</si>
  <si>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</si>
  <si>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</si>
  <si>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</si>
  <si>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</si>
  <si>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</si>
  <si>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</si>
  <si>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</si>
  <si>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</si>
  <si>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</si>
  <si>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</si>
  <si>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</si>
  <si>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</si>
  <si>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</si>
  <si>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</si>
  <si>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</si>
  <si>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</si>
  <si>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</si>
  <si>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</si>
  <si>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</si>
  <si>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</si>
  <si>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</si>
  <si>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</si>
  <si>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</si>
  <si>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</si>
  <si>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</si>
  <si>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</si>
  <si>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</si>
  <si>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</si>
  <si>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</si>
  <si>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</si>
  <si>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</si>
  <si>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</si>
  <si>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</si>
  <si>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</si>
  <si>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</si>
  <si>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</si>
  <si>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</si>
  <si>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</si>
  <si>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</si>
  <si>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</si>
  <si>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</si>
  <si>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</si>
  <si>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</si>
  <si>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</si>
  <si>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</si>
  <si>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</si>
  <si>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</si>
  <si>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</si>
  <si>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</si>
  <si>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</si>
  <si>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</si>
  <si>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</si>
  <si>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</si>
  <si>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</si>
  <si>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</si>
  <si>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</si>
  <si>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</si>
  <si>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</si>
  <si>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</si>
  <si>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</si>
  <si>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</si>
  <si>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</si>
  <si>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</si>
  <si>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</si>
  <si>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</si>
  <si>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</si>
  <si>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</si>
  <si>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</si>
  <si>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</si>
  <si>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</si>
  <si>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</si>
  <si>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</si>
  <si>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</si>
  <si>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</si>
  <si>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</si>
  <si>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</si>
  <si>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</si>
  <si>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</si>
  <si>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</si>
  <si>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</si>
  <si>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</si>
  <si>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</si>
  <si>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</si>
  <si>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</si>
  <si>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</si>
  <si>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</si>
  <si>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</si>
  <si>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</si>
  <si>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</si>
  <si>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</si>
  <si>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</si>
  <si>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</si>
  <si>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</si>
  <si>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</si>
  <si>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</si>
  <si>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</si>
  <si>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</si>
  <si>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</si>
  <si>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</si>
  <si>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</si>
  <si>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</si>
  <si>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</si>
  <si>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</si>
  <si>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</si>
  <si>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</si>
  <si>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</si>
  <si>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</si>
  <si>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</si>
  <si>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</si>
  <si>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</si>
  <si>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</si>
  <si>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</si>
  <si>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</si>
  <si>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</si>
  <si>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</si>
  <si>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</si>
  <si>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</si>
  <si>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</si>
  <si>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</si>
  <si>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</si>
  <si>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</si>
  <si>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</si>
  <si>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</si>
  <si>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</si>
  <si>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</si>
  <si>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</si>
  <si>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</si>
  <si>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</si>
  <si>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</si>
  <si>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</si>
  <si>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</si>
  <si>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</si>
  <si>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</si>
  <si>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</si>
  <si>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</si>
  <si>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</si>
  <si>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</si>
  <si>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</si>
  <si>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</si>
  <si>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</si>
  <si>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</si>
  <si>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</si>
  <si>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</si>
  <si>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</si>
  <si>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</si>
  <si>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</si>
  <si>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</si>
  <si>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</si>
  <si>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</si>
  <si>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</si>
  <si>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</si>
  <si>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</si>
  <si>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</si>
  <si>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</si>
  <si>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</si>
  <si>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</si>
  <si>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</si>
  <si>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</si>
  <si>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</si>
  <si>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</si>
  <si>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</si>
  <si>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</si>
  <si>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</si>
  <si>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</si>
  <si>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</si>
  <si>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</si>
  <si>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</si>
  <si>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</si>
  <si>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</si>
  <si>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</si>
  <si>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</si>
  <si>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</si>
  <si>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</si>
  <si>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</si>
  <si>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</si>
  <si>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</si>
  <si>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</si>
  <si>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</si>
  <si>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</si>
  <si>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</si>
  <si>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</si>
  <si>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</si>
  <si>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</si>
  <si>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</si>
  <si>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</si>
  <si>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</si>
  <si>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</si>
  <si>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</si>
  <si>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</si>
  <si>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</si>
  <si>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</si>
  <si>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</si>
  <si>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</si>
  <si>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</si>
  <si>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</si>
  <si>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</si>
  <si>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</si>
  <si>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</si>
  <si>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</si>
  <si>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</si>
  <si>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</si>
  <si>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</si>
  <si>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</si>
  <si>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</si>
  <si>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</si>
  <si>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</si>
  <si>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</si>
  <si>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</si>
  <si>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</si>
  <si>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</si>
  <si>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</si>
  <si>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</si>
  <si>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</si>
  <si>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</si>
  <si>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</si>
  <si>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</si>
  <si>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</si>
  <si>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</si>
  <si>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</si>
  <si>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</si>
  <si>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</si>
  <si>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</si>
  <si>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</si>
  <si>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</si>
  <si>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</si>
  <si>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</si>
  <si>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</si>
  <si>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</si>
  <si>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</si>
  <si>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</si>
  <si>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</si>
  <si>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</si>
  <si>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</si>
  <si>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</si>
  <si>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</si>
  <si>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</si>
  <si>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</si>
  <si>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</si>
  <si>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</si>
  <si>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</si>
  <si>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</si>
  <si>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</si>
  <si>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</si>
  <si>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</si>
  <si>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</si>
  <si>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</si>
  <si>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</si>
  <si>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</si>
  <si>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</si>
  <si>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</si>
  <si>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</si>
  <si>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</si>
  <si>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</si>
  <si>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</si>
  <si>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</si>
  <si>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</si>
  <si>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</si>
  <si>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</si>
  <si>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</si>
  <si>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</si>
  <si>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</si>
  <si>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</si>
  <si>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</si>
  <si>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</si>
  <si>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</si>
  <si>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</si>
  <si>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</si>
  <si>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</si>
  <si>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</si>
  <si>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</si>
  <si>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</si>
  <si>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</si>
  <si>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</si>
  <si>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</si>
  <si>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</si>
  <si>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</si>
  <si>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</si>
  <si>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</si>
  <si>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</si>
  <si>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</si>
  <si>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</si>
  <si>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</si>
  <si>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</si>
  <si>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</si>
  <si>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</si>
  <si>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</si>
  <si>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</si>
  <si>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</si>
  <si>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</si>
  <si>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</si>
  <si>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</si>
  <si>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</si>
  <si>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</si>
  <si>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</si>
  <si>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</si>
  <si>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</si>
  <si>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</si>
  <si>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</si>
  <si>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</si>
  <si>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</si>
  <si>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</si>
  <si>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</si>
  <si>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</si>
  <si>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</si>
  <si>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</si>
  <si>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</si>
  <si>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</si>
  <si>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</si>
  <si>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</si>
  <si>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</si>
  <si>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</si>
  <si>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</si>
  <si>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</si>
  <si>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</si>
  <si>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</si>
  <si>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</si>
  <si>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</si>
  <si>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</si>
  <si>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</si>
  <si>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</si>
  <si>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</si>
  <si>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</si>
  <si>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</si>
  <si>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</si>
  <si>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</si>
  <si>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</si>
  <si>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</si>
  <si>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</si>
  <si>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</si>
  <si>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</si>
  <si>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</si>
  <si>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</si>
  <si>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</si>
  <si>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</si>
  <si>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</si>
  <si>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</si>
  <si>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</si>
  <si>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</si>
  <si>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</si>
  <si>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</si>
  <si>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</si>
  <si>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</si>
  <si>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</si>
  <si>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</si>
  <si>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</si>
  <si>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</si>
  <si>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</si>
  <si>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</si>
  <si>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</si>
  <si>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</si>
  <si>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</si>
  <si>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</si>
  <si>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</si>
  <si>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</si>
  <si>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</si>
  <si>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</si>
  <si>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</si>
  <si>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</si>
  <si>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</si>
  <si>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</si>
  <si>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</si>
  <si>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</si>
  <si>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</si>
  <si>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</si>
  <si>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</si>
  <si>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</si>
  <si>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</si>
  <si>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</si>
  <si>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</si>
  <si>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</si>
  <si>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</si>
  <si>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</si>
  <si>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</si>
  <si>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</si>
  <si>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</si>
  <si>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</si>
  <si>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</si>
  <si>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</si>
  <si>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</si>
  <si>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</si>
  <si>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</si>
  <si>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</si>
  <si>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</si>
  <si>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</si>
  <si>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</si>
  <si>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</si>
  <si>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</si>
  <si>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</si>
  <si>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</si>
  <si>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</si>
  <si>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</si>
  <si>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</si>
  <si>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</si>
  <si>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</si>
  <si>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</si>
  <si>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</si>
  <si>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</si>
  <si>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</si>
  <si>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</si>
  <si>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</si>
  <si>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</si>
  <si>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</si>
  <si>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</si>
  <si>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</si>
  <si>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</si>
  <si>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</si>
  <si>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</si>
  <si>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</si>
  <si>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</si>
  <si>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</si>
  <si>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</si>
  <si>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</si>
  <si>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</si>
  <si>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</si>
  <si>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</si>
  <si>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</si>
  <si>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</si>
  <si>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</si>
  <si>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</si>
  <si>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</si>
  <si>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</si>
  <si>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</si>
  <si>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</si>
  <si>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</si>
  <si>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</si>
  <si>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</si>
  <si>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</si>
  <si>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</si>
  <si>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</si>
  <si>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</si>
  <si>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</si>
  <si>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</si>
  <si>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</si>
  <si>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</si>
  <si>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</si>
  <si>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</si>
  <si>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</si>
  <si>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</si>
  <si>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</si>
  <si>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</si>
  <si>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</si>
  <si>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</si>
  <si>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</si>
  <si>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</si>
  <si>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</si>
  <si>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</si>
  <si>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</si>
  <si>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</si>
  <si>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</si>
  <si>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</si>
  <si>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</si>
  <si>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</si>
  <si>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</si>
  <si>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</si>
  <si>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</si>
  <si>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</si>
  <si>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</si>
  <si>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</si>
  <si>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</si>
  <si>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</si>
  <si>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</si>
  <si>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</si>
  <si>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</si>
  <si>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</si>
  <si>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</si>
  <si>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</si>
  <si>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</si>
  <si>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</si>
  <si>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</si>
  <si>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</si>
  <si>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</si>
  <si>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</si>
  <si>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</si>
  <si>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</si>
  <si>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</si>
  <si>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</si>
  <si>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</si>
  <si>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</si>
  <si>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</si>
  <si>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</si>
  <si>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</si>
  <si>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</si>
  <si>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</si>
  <si>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</si>
  <si>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</si>
  <si>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</si>
  <si>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</si>
  <si>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</si>
  <si>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</si>
  <si>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</si>
  <si>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</si>
  <si>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</si>
  <si>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</si>
  <si>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</si>
  <si>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</si>
  <si>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</si>
  <si>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</si>
  <si>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</si>
  <si>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</si>
  <si>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</si>
  <si>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</si>
  <si>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</si>
  <si>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</si>
  <si>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</si>
  <si>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</si>
  <si>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</si>
  <si>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</si>
  <si>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</si>
  <si>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</si>
  <si>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</si>
  <si>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</si>
  <si>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</si>
  <si>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</si>
  <si>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</si>
  <si>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</si>
  <si>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</si>
  <si>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</si>
  <si>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</si>
  <si>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</si>
  <si>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</si>
  <si>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</si>
  <si>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</si>
  <si>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</si>
  <si>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</si>
  <si>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</si>
  <si>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</si>
  <si>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</si>
  <si>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</si>
  <si>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</si>
  <si>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</si>
  <si>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</si>
  <si>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</si>
  <si>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</si>
  <si>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</si>
  <si>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</si>
  <si>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</si>
  <si>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</si>
  <si>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</si>
  <si>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</si>
  <si>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</si>
  <si>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</si>
  <si>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</si>
  <si>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</si>
  <si>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</si>
  <si>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</si>
  <si>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</si>
  <si>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</si>
  <si>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</si>
  <si>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</si>
  <si>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</si>
  <si>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</si>
  <si>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</si>
  <si>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</si>
  <si>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</si>
  <si>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</si>
  <si>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</si>
  <si>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</si>
  <si>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</si>
  <si>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</si>
  <si>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</si>
  <si>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</si>
  <si>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</si>
  <si>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</si>
  <si>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</si>
  <si>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</si>
  <si>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</si>
  <si>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</si>
  <si>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</si>
  <si>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</si>
  <si>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</si>
  <si>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</si>
  <si>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</si>
  <si>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</si>
  <si>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</si>
  <si>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</si>
  <si>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</si>
  <si>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</si>
  <si>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</si>
  <si>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</si>
  <si>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</si>
  <si>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</si>
  <si>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</si>
  <si>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</si>
  <si>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</si>
  <si>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</si>
  <si>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</si>
  <si>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</si>
  <si>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</si>
  <si>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</si>
  <si>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</si>
  <si>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</si>
  <si>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</si>
  <si>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</si>
  <si>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</si>
  <si>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</si>
  <si>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</si>
  <si>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</si>
  <si>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</si>
  <si>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</si>
  <si>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</si>
  <si>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</si>
  <si>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</si>
  <si>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</si>
  <si>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</si>
  <si>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</si>
  <si>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</si>
  <si>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</si>
  <si>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</si>
  <si>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</si>
  <si>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</si>
  <si>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</si>
  <si>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</si>
  <si>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</si>
  <si>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</si>
  <si>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</si>
  <si>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</si>
  <si>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</si>
  <si>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</si>
  <si>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</si>
  <si>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</si>
  <si>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</si>
  <si>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</si>
  <si>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</si>
  <si>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</si>
  <si>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</si>
  <si>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</si>
  <si>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</si>
  <si>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</si>
  <si>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</si>
  <si>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</si>
  <si>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</si>
  <si>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</si>
  <si>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</si>
  <si>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</si>
  <si>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</si>
  <si>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</si>
  <si>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</si>
  <si>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</si>
  <si>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</si>
  <si>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</si>
  <si>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</si>
  <si>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</si>
  <si>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</si>
  <si>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</si>
  <si>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</si>
  <si>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</si>
  <si>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</si>
  <si>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</si>
  <si>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</si>
  <si>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</si>
  <si>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</si>
  <si>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</si>
  <si>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</si>
  <si>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</si>
  <si>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</si>
  <si>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</si>
  <si>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</si>
  <si>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</si>
  <si>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</si>
  <si>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</si>
  <si>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</si>
  <si>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</si>
  <si>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</si>
  <si>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</si>
  <si>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</si>
  <si>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</si>
  <si>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</si>
  <si>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</si>
  <si>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</si>
  <si>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</si>
  <si>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</si>
  <si>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</si>
  <si>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</si>
  <si>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</si>
  <si>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</si>
  <si>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</si>
  <si>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</si>
  <si>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</si>
  <si>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</si>
  <si>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</si>
  <si>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</si>
  <si>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</si>
  <si>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</si>
  <si>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</si>
  <si>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</si>
  <si>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</si>
  <si>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</si>
  <si>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</si>
  <si>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</si>
  <si>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</si>
  <si>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</si>
  <si>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</si>
  <si>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</si>
  <si>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</si>
  <si>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</si>
  <si>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</si>
  <si>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</si>
  <si>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</si>
  <si>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</si>
  <si>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</si>
  <si>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</si>
  <si>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</si>
  <si>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</si>
  <si>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</si>
  <si>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</si>
  <si>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</si>
  <si>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</si>
  <si>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</si>
  <si>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</si>
  <si>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</si>
  <si>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</si>
  <si>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</si>
  <si>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</si>
  <si>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</si>
  <si>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</si>
  <si>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</si>
  <si>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</si>
  <si>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</si>
  <si>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</si>
  <si>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</si>
  <si>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</si>
  <si>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</si>
  <si>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</si>
  <si>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</si>
  <si>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</si>
  <si>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</si>
  <si>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</si>
  <si>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</si>
  <si>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</si>
  <si>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</si>
  <si>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</si>
  <si>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</si>
  <si>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</si>
  <si>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</si>
  <si>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</si>
  <si>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</si>
  <si>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</si>
  <si>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</si>
  <si>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</si>
  <si>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</si>
  <si>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</si>
  <si>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</si>
  <si>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</si>
  <si>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</si>
  <si>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</si>
  <si>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</si>
  <si>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</si>
  <si>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</si>
  <si>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</si>
  <si>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</si>
  <si>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</si>
  <si>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</si>
  <si>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</si>
  <si>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</si>
  <si>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</si>
  <si>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</si>
  <si>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</si>
  <si>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</si>
  <si>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</si>
  <si>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</si>
  <si>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</si>
  <si>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</si>
  <si>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</si>
  <si>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</si>
  <si>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</si>
  <si>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</si>
  <si>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</si>
  <si>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</si>
  <si>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</si>
  <si>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</si>
  <si>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</si>
  <si>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</si>
  <si>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</si>
  <si>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</si>
  <si>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</si>
  <si>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</si>
  <si>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</si>
  <si>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</si>
  <si>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</si>
  <si>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</si>
  <si>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</si>
  <si>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</si>
  <si>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</si>
  <si>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</si>
  <si>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</si>
  <si>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</si>
  <si>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</si>
  <si>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</si>
  <si>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</si>
  <si>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</si>
  <si>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</si>
  <si>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</si>
  <si>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</si>
  <si>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</si>
  <si>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</si>
  <si>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</si>
  <si>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</si>
  <si>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</si>
  <si>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</si>
  <si>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</si>
  <si>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</si>
  <si>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</si>
  <si>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</si>
  <si>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</si>
  <si>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</si>
  <si>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</si>
  <si>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</si>
  <si>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</si>
  <si>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</si>
  <si>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</si>
  <si>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</si>
  <si>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</si>
  <si>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</si>
  <si>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</si>
  <si>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</si>
  <si>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</si>
  <si>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</si>
  <si>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</si>
  <si>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</si>
  <si>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</si>
  <si>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</si>
  <si>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</si>
  <si>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</si>
  <si>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</si>
  <si>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</si>
  <si>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</si>
  <si>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</si>
  <si>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</si>
  <si>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</si>
  <si>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</si>
  <si>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</si>
  <si>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</si>
  <si>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</si>
  <si>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</si>
  <si>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</si>
  <si>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</si>
  <si>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</si>
  <si>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</si>
  <si>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</si>
  <si>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</si>
  <si>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</si>
  <si>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</si>
  <si>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</si>
  <si>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</si>
  <si>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</si>
  <si>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</si>
  <si>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</si>
  <si>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</si>
  <si>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</si>
  <si>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</si>
  <si>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</si>
  <si>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</si>
  <si>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</si>
  <si>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</si>
  <si>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</si>
  <si>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</si>
  <si>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</si>
  <si>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</si>
  <si>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</si>
  <si>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</si>
  <si>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</si>
  <si>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</si>
  <si>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</si>
  <si>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</si>
  <si>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</si>
  <si>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</si>
  <si>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</si>
  <si>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</si>
  <si>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</si>
  <si>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</si>
  <si>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</si>
  <si>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</si>
  <si>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</si>
  <si>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</si>
  <si>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</si>
  <si>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</si>
  <si>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</si>
  <si>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</si>
  <si>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</si>
  <si>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</si>
  <si>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</si>
  <si>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</si>
  <si>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</si>
  <si>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</si>
  <si>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</si>
  <si>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</si>
  <si>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</si>
  <si>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</si>
  <si>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</si>
  <si>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</si>
  <si>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</si>
  <si>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</si>
  <si>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</si>
  <si>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</si>
  <si>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</si>
  <si>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</si>
  <si>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</si>
  <si>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</si>
  <si>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</si>
  <si>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</si>
  <si>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</si>
  <si>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</si>
  <si>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</si>
  <si>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</si>
  <si>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</si>
  <si>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</si>
  <si>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</si>
  <si>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</si>
  <si>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</si>
  <si>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</si>
  <si>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</si>
  <si>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</si>
  <si>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</si>
  <si>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</si>
  <si>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</si>
  <si>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</si>
  <si>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</si>
  <si>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</si>
  <si>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</si>
  <si>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</si>
  <si>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</si>
  <si>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</si>
  <si>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</si>
  <si>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</si>
  <si>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</si>
  <si>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</si>
  <si>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</si>
  <si>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</si>
  <si>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</si>
  <si>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</si>
  <si>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</si>
  <si>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</si>
  <si>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</si>
  <si>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</si>
  <si>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</si>
  <si>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</si>
  <si>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</si>
  <si>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</si>
  <si>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</si>
  <si>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</si>
  <si>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</si>
  <si>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</si>
  <si>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</si>
  <si>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</si>
  <si>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</si>
  <si>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</si>
  <si>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</si>
  <si>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</si>
  <si>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</si>
  <si>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</si>
  <si>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</si>
  <si>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</si>
  <si>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</si>
  <si>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</si>
  <si>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</si>
  <si>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</si>
  <si>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</si>
  <si>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</si>
  <si>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</si>
  <si>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</si>
  <si>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</si>
  <si>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</si>
  <si>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</si>
  <si>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</si>
  <si>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</si>
  <si>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</si>
  <si>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</si>
  <si>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</si>
  <si>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</si>
  <si>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</si>
  <si>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</si>
  <si>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</si>
  <si>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</si>
  <si>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</si>
  <si>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</si>
  <si>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</si>
  <si>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</si>
  <si>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</si>
  <si>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</si>
  <si>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</si>
  <si>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</si>
  <si>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</si>
  <si>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</si>
  <si>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</si>
  <si>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</si>
  <si>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</si>
  <si>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</si>
  <si>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</si>
  <si>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</si>
  <si>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</si>
  <si>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</si>
  <si>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</si>
  <si>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</si>
  <si>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</si>
  <si>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</si>
  <si>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</si>
  <si>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</si>
  <si>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</si>
  <si>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</si>
  <si>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</si>
  <si>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</si>
  <si>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</si>
  <si>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</si>
  <si>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</si>
  <si>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</si>
  <si>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</si>
  <si>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</si>
  <si>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</si>
  <si>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</si>
  <si>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</si>
  <si>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</si>
  <si>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</si>
  <si>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</si>
  <si>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</si>
  <si>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</si>
  <si>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</si>
  <si>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</si>
  <si>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</si>
  <si>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</si>
  <si>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</si>
  <si>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</si>
  <si>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</si>
  <si>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</si>
  <si>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</si>
  <si>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</si>
  <si>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</si>
  <si>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</si>
  <si>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</si>
  <si>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</si>
  <si>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</si>
  <si>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</si>
  <si>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</si>
  <si>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</si>
  <si>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</si>
  <si>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</si>
  <si>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</si>
  <si>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</si>
  <si>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</si>
  <si>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</si>
  <si>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</si>
  <si>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</si>
  <si>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</si>
  <si>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</si>
  <si>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</si>
  <si>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</si>
  <si>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</si>
  <si>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</si>
  <si>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</si>
  <si>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</si>
  <si>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</si>
  <si>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</si>
  <si>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</si>
  <si>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</si>
  <si>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</si>
  <si>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</si>
  <si>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</si>
  <si>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</si>
  <si>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</si>
  <si>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</si>
  <si>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</si>
  <si>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</si>
  <si>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</si>
  <si>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</si>
  <si>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</si>
  <si>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</si>
  <si>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</si>
  <si>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</si>
  <si>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</si>
  <si>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</si>
  <si>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</si>
  <si>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</si>
  <si>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</si>
  <si>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</si>
  <si>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</si>
  <si>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</si>
  <si>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</si>
  <si>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</si>
  <si>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</si>
  <si>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</si>
  <si>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</si>
  <si>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</si>
  <si>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</si>
  <si>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</si>
  <si>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</si>
  <si>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</si>
  <si>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</si>
  <si>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</si>
  <si>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</si>
  <si>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</si>
  <si>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</si>
  <si>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</si>
  <si>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</si>
  <si>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</si>
  <si>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</si>
  <si>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</si>
  <si>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</si>
  <si>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</si>
  <si>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</si>
  <si>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</si>
  <si>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</si>
  <si>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</si>
  <si>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</si>
  <si>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</si>
  <si>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</si>
  <si>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</si>
  <si>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</si>
  <si>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</si>
  <si>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</si>
  <si>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</si>
  <si>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</si>
  <si>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</si>
  <si>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</si>
  <si>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</si>
  <si>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</si>
  <si>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</si>
  <si>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</si>
  <si>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</si>
  <si>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</si>
  <si>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</si>
  <si>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</si>
  <si>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</si>
  <si>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</si>
  <si>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</si>
  <si>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</si>
  <si>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</si>
  <si>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</si>
  <si>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</si>
  <si>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</si>
  <si>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</si>
  <si>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</si>
  <si>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</si>
  <si>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</si>
  <si>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</si>
  <si>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</si>
  <si>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</si>
  <si>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</si>
  <si>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</si>
  <si>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</si>
  <si>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</si>
  <si>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</si>
  <si>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</si>
  <si>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</si>
  <si>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</si>
  <si>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</si>
  <si>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</si>
  <si>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</si>
  <si>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</si>
  <si>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</si>
  <si>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</si>
  <si>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</si>
  <si>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</si>
  <si>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</si>
  <si>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</si>
  <si>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</si>
  <si>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</si>
  <si>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</si>
  <si>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</si>
  <si>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</si>
  <si>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</si>
  <si>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</si>
  <si>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</si>
  <si>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</si>
  <si>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</si>
  <si>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</si>
  <si>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</si>
  <si>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</si>
  <si>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</si>
  <si>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</si>
  <si>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</si>
  <si>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</si>
  <si>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</si>
  <si>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</si>
  <si>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</si>
  <si>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</si>
  <si>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</si>
  <si>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</si>
  <si>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</si>
  <si>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</si>
  <si>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</si>
  <si>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</si>
  <si>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</si>
  <si>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</si>
  <si>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</si>
  <si>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</si>
  <si>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</si>
  <si>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</si>
  <si>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</si>
  <si>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</si>
  <si>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</si>
  <si>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</si>
  <si>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</si>
  <si>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</si>
  <si>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</si>
  <si>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</si>
  <si>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</si>
  <si>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</si>
  <si>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</si>
  <si>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</si>
  <si>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</si>
  <si>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</si>
  <si>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</si>
  <si>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</si>
  <si>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</si>
  <si>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</si>
  <si>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</si>
  <si>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</si>
  <si>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</si>
  <si>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</si>
  <si>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</si>
  <si>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</si>
  <si>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</si>
  <si>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</si>
  <si>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</si>
  <si>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</si>
  <si>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</si>
  <si>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</si>
  <si>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</si>
  <si>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</si>
  <si>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</si>
  <si>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</si>
  <si>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</si>
  <si>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</si>
  <si>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</si>
  <si>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</si>
  <si>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</si>
  <si>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</si>
  <si>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</si>
  <si>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</si>
  <si>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</si>
  <si>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</si>
  <si>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</si>
  <si>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</si>
  <si>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</si>
  <si>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</si>
  <si>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</si>
  <si>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</si>
  <si>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</si>
  <si>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</si>
  <si>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</si>
  <si>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</si>
  <si>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</si>
  <si>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</si>
  <si>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</si>
  <si>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</si>
  <si>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</si>
  <si>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</si>
  <si>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</si>
  <si>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</si>
  <si>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</si>
  <si>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</si>
  <si>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</si>
  <si>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</si>
  <si>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</si>
  <si>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</si>
  <si>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</si>
  <si>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</si>
  <si>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</si>
  <si>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</si>
  <si>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</si>
  <si>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</si>
  <si>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</si>
  <si>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</si>
  <si>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</si>
  <si>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</si>
  <si>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</si>
  <si>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</si>
  <si>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</si>
  <si>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</si>
  <si>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</si>
  <si>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</si>
  <si>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</si>
  <si>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</si>
  <si>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</si>
  <si>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</si>
  <si>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</si>
  <si>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</si>
  <si>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</si>
  <si>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</si>
  <si>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</si>
  <si>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</si>
  <si>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</si>
  <si>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</si>
  <si>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</si>
  <si>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</si>
  <si>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</si>
  <si>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</si>
  <si>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</si>
  <si>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</si>
  <si>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</si>
  <si>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</si>
  <si>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</si>
  <si>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</si>
  <si>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</si>
  <si>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</si>
  <si>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</si>
  <si>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</si>
  <si>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</si>
  <si>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</si>
  <si>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</si>
  <si>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</si>
  <si>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</si>
  <si>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</si>
  <si>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</si>
  <si>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</si>
  <si>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</si>
  <si>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</si>
  <si>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</si>
  <si>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</si>
  <si>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</si>
  <si>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</si>
  <si>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</si>
  <si>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</si>
  <si>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</si>
  <si>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</si>
  <si>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</si>
  <si>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</si>
  <si>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</si>
  <si>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</si>
  <si>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</si>
  <si>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</si>
  <si>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</si>
  <si>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</si>
  <si>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</si>
  <si>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</si>
  <si>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</si>
  <si>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</si>
  <si>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</si>
  <si>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</si>
  <si>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</si>
  <si>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</si>
  <si>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</si>
  <si>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</si>
  <si>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</si>
  <si>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</si>
  <si>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</si>
  <si>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</si>
  <si>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</si>
  <si>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</si>
  <si>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</si>
  <si>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</si>
  <si>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</si>
  <si>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</si>
  <si>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</si>
  <si>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</si>
  <si>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</si>
  <si>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</si>
  <si>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</si>
  <si>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</si>
  <si>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</si>
  <si>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</si>
  <si>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</si>
  <si>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</si>
  <si>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</si>
  <si>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</si>
  <si>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</si>
  <si>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</si>
  <si>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</si>
  <si>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</si>
  <si>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</si>
  <si>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</si>
  <si>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</si>
  <si>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</si>
  <si>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</si>
  <si>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</si>
  <si>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</si>
  <si>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</si>
  <si>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</si>
  <si>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</si>
  <si>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</si>
  <si>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</si>
  <si>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</si>
  <si>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</si>
  <si>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</si>
  <si>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</si>
  <si>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</si>
  <si>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</si>
  <si>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</si>
  <si>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</si>
  <si>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</si>
  <si>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</si>
  <si>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</si>
  <si>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</si>
  <si>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</si>
  <si>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</si>
  <si>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</si>
  <si>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</si>
  <si>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</si>
  <si>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</si>
  <si>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</si>
  <si>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</si>
  <si>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</si>
  <si>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</si>
  <si>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</si>
  <si>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</si>
  <si>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</si>
  <si>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</si>
  <si>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</si>
  <si>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</si>
  <si>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</si>
  <si>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</si>
  <si>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</si>
  <si>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</si>
  <si>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</si>
  <si>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</si>
  <si>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</si>
  <si>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</si>
  <si>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</si>
  <si>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</si>
  <si>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</si>
  <si>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</si>
  <si>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</si>
  <si>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</si>
  <si>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</si>
  <si>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</si>
  <si>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</si>
  <si>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</si>
  <si>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</si>
  <si>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</si>
  <si>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</si>
  <si>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</si>
  <si>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</si>
  <si>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</si>
  <si>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</si>
  <si>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</si>
  <si>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</si>
  <si>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</si>
  <si>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</si>
  <si>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</si>
  <si>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</si>
  <si>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</si>
  <si>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</si>
  <si>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</si>
  <si>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</si>
  <si>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</si>
  <si>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</si>
  <si>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</si>
  <si>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</si>
  <si>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</si>
  <si>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</si>
  <si>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</si>
  <si>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</si>
  <si>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</si>
  <si>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</si>
  <si>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</si>
  <si>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</si>
  <si>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</si>
  <si>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</si>
  <si>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</si>
  <si>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</si>
  <si>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</si>
  <si>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</si>
  <si>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</si>
  <si>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</si>
  <si>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</si>
  <si>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</si>
  <si>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</si>
  <si>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</si>
  <si>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</si>
  <si>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</si>
  <si>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</si>
  <si>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</si>
  <si>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</si>
  <si>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</si>
  <si>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</si>
  <si>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</si>
  <si>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</si>
  <si>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</si>
  <si>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</si>
  <si>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</si>
  <si>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</si>
  <si>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</si>
  <si>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</si>
  <si>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</si>
  <si>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</si>
  <si>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</si>
  <si>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</si>
  <si>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</si>
  <si>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</si>
  <si>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</si>
  <si>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</si>
  <si>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</si>
  <si>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</si>
  <si>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</si>
  <si>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</si>
  <si>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</si>
  <si>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</si>
  <si>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</si>
  <si>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</si>
  <si>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</si>
  <si>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</si>
  <si>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</si>
  <si>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</si>
  <si>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</si>
  <si>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</si>
  <si>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</si>
  <si>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</si>
  <si>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</si>
  <si>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</si>
  <si>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</si>
  <si>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</si>
  <si>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</si>
  <si>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</si>
  <si>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</si>
  <si>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</si>
  <si>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</si>
  <si>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</si>
  <si>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</si>
  <si>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</si>
  <si>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</si>
  <si>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</si>
  <si>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</si>
  <si>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</si>
  <si>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</si>
  <si>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</si>
  <si>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</si>
  <si>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</si>
  <si>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</si>
  <si>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</si>
  <si>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</si>
  <si>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</si>
  <si>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</si>
  <si>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</si>
  <si>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</si>
  <si>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</si>
  <si>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</si>
  <si>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</si>
  <si>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</si>
  <si>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</si>
  <si>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</si>
  <si>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</si>
  <si>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</si>
  <si>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</si>
  <si>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</si>
  <si>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</si>
  <si>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</si>
  <si>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</si>
  <si>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</si>
  <si>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</si>
  <si>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</si>
  <si>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</si>
  <si>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</si>
  <si>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</si>
  <si>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</si>
  <si>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</si>
  <si>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</si>
  <si>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</si>
  <si>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</si>
  <si>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</si>
  <si>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</si>
  <si>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</si>
  <si>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</si>
  <si>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</si>
  <si>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</si>
  <si>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</si>
  <si>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</si>
  <si>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</si>
  <si>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</si>
  <si>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</si>
  <si>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</si>
  <si>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</si>
  <si>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</si>
  <si>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</si>
  <si>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</si>
  <si>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</si>
  <si>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</si>
  <si>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</si>
  <si>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</si>
  <si>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</si>
  <si>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</si>
  <si>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</si>
  <si>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</si>
  <si>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</si>
  <si>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</si>
  <si>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</si>
  <si>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</si>
  <si>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</si>
  <si>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</si>
  <si>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</si>
  <si>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</si>
  <si>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</si>
  <si>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</si>
  <si>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</si>
  <si>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</si>
  <si>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</si>
  <si>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</si>
  <si>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</si>
  <si>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</si>
  <si>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</si>
  <si>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</si>
  <si>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</si>
  <si>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</si>
  <si>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</si>
  <si>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</si>
  <si>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</si>
  <si>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</si>
  <si>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</si>
  <si>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</si>
  <si>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</si>
  <si>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</si>
  <si>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</si>
  <si>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</si>
  <si>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</si>
  <si>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</si>
  <si>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</si>
  <si>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</si>
  <si>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</si>
  <si>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</si>
  <si>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</si>
  <si>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</si>
  <si>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</si>
  <si>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</si>
  <si>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</si>
  <si>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</si>
  <si>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</si>
  <si>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</si>
  <si>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</si>
  <si>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</si>
  <si>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</si>
  <si>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</si>
  <si>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</si>
  <si>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</si>
  <si>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</si>
  <si>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</si>
  <si>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</si>
  <si>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</si>
  <si>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</si>
  <si>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</si>
  <si>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</si>
  <si>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</si>
  <si>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</si>
  <si>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</si>
  <si>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</si>
  <si>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</si>
  <si>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</si>
  <si>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</si>
  <si>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</si>
  <si>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</si>
  <si>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</si>
  <si>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</si>
  <si>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</si>
  <si>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</si>
  <si>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</si>
  <si>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</si>
  <si>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</si>
  <si>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</si>
  <si>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</si>
  <si>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</si>
  <si>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</si>
  <si>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</si>
  <si>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</si>
  <si>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</si>
  <si>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</si>
  <si>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</si>
  <si>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</si>
  <si>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</si>
  <si>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</si>
  <si>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</si>
  <si>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</si>
  <si>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</si>
  <si>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</si>
  <si>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</si>
  <si>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</si>
  <si>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</si>
  <si>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</si>
  <si>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</si>
  <si>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</si>
  <si>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</si>
  <si>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</si>
  <si>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</si>
  <si>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</si>
  <si>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</si>
  <si>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</si>
  <si>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</si>
  <si>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</si>
  <si>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</si>
  <si>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</si>
  <si>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</si>
  <si>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</si>
  <si>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</si>
  <si>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</si>
  <si>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</si>
  <si>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</si>
  <si>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</si>
  <si>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</si>
  <si>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</si>
  <si>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</si>
  <si>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</si>
  <si>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</si>
  <si>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</si>
  <si>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</si>
  <si>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</si>
  <si>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</si>
  <si>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</si>
  <si>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</si>
  <si>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</si>
  <si>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</si>
  <si>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</si>
  <si>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</si>
  <si>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</si>
  <si>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</si>
  <si>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</si>
  <si>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</si>
  <si>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</si>
  <si>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</si>
  <si>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</si>
  <si>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</si>
  <si>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</si>
  <si>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</si>
  <si>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</si>
  <si>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</si>
  <si>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</si>
  <si>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</si>
  <si>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</si>
  <si>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</si>
  <si>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</si>
  <si>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</si>
  <si>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</si>
  <si>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</si>
  <si>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</si>
  <si>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</si>
  <si>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</si>
  <si>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</si>
  <si>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</si>
  <si>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</si>
  <si>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</si>
  <si>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</si>
  <si>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</si>
  <si>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</si>
  <si>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</si>
  <si>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</si>
  <si>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</si>
  <si>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</si>
  <si>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</si>
  <si>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</si>
  <si>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</si>
  <si>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</si>
  <si>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</si>
  <si>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</si>
  <si>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</si>
  <si>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</si>
  <si>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</si>
  <si>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</si>
  <si>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</si>
  <si>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</si>
  <si>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</si>
  <si>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</si>
  <si>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</si>
  <si>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</si>
  <si>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</si>
  <si>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</si>
  <si>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</si>
  <si>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</si>
  <si>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</si>
  <si>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</si>
  <si>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</si>
  <si>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</si>
  <si>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</si>
  <si>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</si>
  <si>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</si>
  <si>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</si>
  <si>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</si>
  <si>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</si>
  <si>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</si>
  <si>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</si>
  <si>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</si>
  <si>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</si>
  <si>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</si>
  <si>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</si>
  <si>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</si>
  <si>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</si>
  <si>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</si>
  <si>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</si>
  <si>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</si>
  <si>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</si>
  <si>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</si>
  <si>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</si>
  <si>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</si>
  <si>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</si>
  <si>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</si>
  <si>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</si>
  <si>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</si>
  <si>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</si>
  <si>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</si>
  <si>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</si>
  <si>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</si>
  <si>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</si>
  <si>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</si>
  <si>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</si>
  <si>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</si>
  <si>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</si>
  <si>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</si>
  <si>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</si>
  <si>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</si>
  <si>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</si>
  <si>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</si>
  <si>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</si>
  <si>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</si>
  <si>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</si>
  <si>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</si>
  <si>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</si>
  <si>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</si>
  <si>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</si>
  <si>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</si>
  <si>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</si>
  <si>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</si>
  <si>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</si>
  <si>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</si>
  <si>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</si>
  <si>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</si>
  <si>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</si>
  <si>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</si>
  <si>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</si>
  <si>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</si>
  <si>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</si>
  <si>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</si>
  <si>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</si>
  <si>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</si>
  <si>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</si>
  <si>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</si>
  <si>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</si>
  <si>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</si>
  <si>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</si>
  <si>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</si>
  <si>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</si>
  <si>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</si>
  <si>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</si>
  <si>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</si>
  <si>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</si>
  <si>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</si>
  <si>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</si>
  <si>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</si>
  <si>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</si>
  <si>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</si>
  <si>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</si>
  <si>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</si>
  <si>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</si>
  <si>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</si>
  <si>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</si>
  <si>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</si>
  <si>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</si>
  <si>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</si>
  <si>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</si>
  <si>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</si>
  <si>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</si>
  <si>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</si>
  <si>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</si>
  <si>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</si>
  <si>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</si>
  <si>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</si>
  <si>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</si>
  <si>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</si>
  <si>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</si>
  <si>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</si>
  <si>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</si>
  <si>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</si>
  <si>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</si>
  <si>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</si>
  <si>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</si>
  <si>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</si>
  <si>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</si>
  <si>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</si>
  <si>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</si>
  <si>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</si>
  <si>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</si>
  <si>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</si>
  <si>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</si>
  <si>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</si>
  <si>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</si>
  <si>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</si>
  <si>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</si>
  <si>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</si>
  <si>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</si>
  <si>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</si>
  <si>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</si>
  <si>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</si>
  <si>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</si>
  <si>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</si>
  <si>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</si>
  <si>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</si>
  <si>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</si>
  <si>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</si>
  <si>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</si>
  <si>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</si>
  <si>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</si>
  <si>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</si>
  <si>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</si>
  <si>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</si>
  <si>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</si>
  <si>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</si>
  <si>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</si>
  <si>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</si>
  <si>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</si>
  <si>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</si>
  <si>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</si>
  <si>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</si>
  <si>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</si>
  <si>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</si>
  <si>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</si>
  <si>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</si>
  <si>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</si>
  <si>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</si>
  <si>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</si>
  <si>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</si>
  <si>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</si>
  <si>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</si>
  <si>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</si>
  <si>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</si>
  <si>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</si>
  <si>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</si>
  <si>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</si>
  <si>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</si>
  <si>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</si>
  <si>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</si>
  <si>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</si>
  <si>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</si>
  <si>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</si>
  <si>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</si>
  <si>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</si>
  <si>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</si>
  <si>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</si>
  <si>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</si>
  <si>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</si>
  <si>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</si>
  <si>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</si>
  <si>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</si>
  <si>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</si>
  <si>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</si>
  <si>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</si>
  <si>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</si>
  <si>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</si>
  <si>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</si>
  <si>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</si>
  <si>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</si>
  <si>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</si>
  <si>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</si>
  <si>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</si>
  <si>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</si>
  <si>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</si>
  <si>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</si>
  <si>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</si>
  <si>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</si>
  <si>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</si>
  <si>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</si>
  <si>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</si>
  <si>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</si>
  <si>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</si>
  <si>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</si>
  <si>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</si>
  <si>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</si>
  <si>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</si>
  <si>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</si>
  <si>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</si>
  <si>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</si>
  <si>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</si>
  <si>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</si>
  <si>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</si>
  <si>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</si>
  <si>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</si>
  <si>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</si>
  <si>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</si>
  <si>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</si>
  <si>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</si>
  <si>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</si>
  <si>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</si>
  <si>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</si>
  <si>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</si>
  <si>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</si>
  <si>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</si>
  <si>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</si>
  <si>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</si>
  <si>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</si>
  <si>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</si>
  <si>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</si>
  <si>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</si>
  <si>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</si>
  <si>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</si>
  <si>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</si>
  <si>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</si>
  <si>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</si>
  <si>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</si>
  <si>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</si>
  <si>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</si>
  <si>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</si>
  <si>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</si>
  <si>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</si>
  <si>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</si>
  <si>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</si>
  <si>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</si>
  <si>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</si>
  <si>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</si>
  <si>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</si>
  <si>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</si>
  <si>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</si>
  <si>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</si>
  <si>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</si>
  <si>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</si>
  <si>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</si>
  <si>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</si>
  <si>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</si>
  <si>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</si>
  <si>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</si>
  <si>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</si>
  <si>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</si>
  <si>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</si>
  <si>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</si>
  <si>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</si>
  <si>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</si>
  <si>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</si>
  <si>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</si>
  <si>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</si>
  <si>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</si>
  <si>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</si>
  <si>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</si>
  <si>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</si>
  <si>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</si>
  <si>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</si>
  <si>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</si>
  <si>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</si>
  <si>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</si>
  <si>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</si>
  <si>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</si>
  <si>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</si>
  <si>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</si>
  <si>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</si>
  <si>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</si>
  <si>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</si>
  <si>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</si>
  <si>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</si>
  <si>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</si>
  <si>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</si>
  <si>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</si>
  <si>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</si>
  <si>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</si>
  <si>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</si>
  <si>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</si>
  <si>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</si>
  <si>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</si>
  <si>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</si>
  <si>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</si>
  <si>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</si>
  <si>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</si>
  <si>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</si>
  <si>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</si>
  <si>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</si>
  <si>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</si>
  <si>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</si>
  <si>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</si>
  <si>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</si>
  <si>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</si>
  <si>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</si>
  <si>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</si>
  <si>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</si>
  <si>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</si>
  <si>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</si>
  <si>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</si>
  <si>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</si>
  <si>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</si>
  <si>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</si>
  <si>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</si>
  <si>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</si>
  <si>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</si>
  <si>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</si>
  <si>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</si>
  <si>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</si>
  <si>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</si>
  <si>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</si>
  <si>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</si>
  <si>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</si>
  <si>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</si>
  <si>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</si>
  <si>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</si>
  <si>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</si>
  <si>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</si>
  <si>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</si>
  <si>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</si>
  <si>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</si>
  <si>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</si>
  <si>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</si>
  <si>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</si>
  <si>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</si>
  <si>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</si>
  <si>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</si>
  <si>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</si>
  <si>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</si>
  <si>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</si>
  <si>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</si>
  <si>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</si>
  <si>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</si>
  <si>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</si>
  <si>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</si>
  <si>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</si>
  <si>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</si>
  <si>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</si>
  <si>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</si>
  <si>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</si>
  <si>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</si>
  <si>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</si>
  <si>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</si>
  <si>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</si>
  <si>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</si>
  <si>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</si>
  <si>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</si>
  <si>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</si>
  <si>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</si>
  <si>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</si>
  <si>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</si>
  <si>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</si>
  <si>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</si>
  <si>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</si>
  <si>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</si>
  <si>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</si>
  <si>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</si>
  <si>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</si>
  <si>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</si>
  <si>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</si>
  <si>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</si>
  <si>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</si>
  <si>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</si>
  <si>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</si>
  <si>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</si>
  <si>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</si>
  <si>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</si>
  <si>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</si>
  <si>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</si>
  <si>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</si>
  <si>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</si>
  <si>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</si>
  <si>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</si>
  <si>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</si>
  <si>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</si>
  <si>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</si>
  <si>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</si>
  <si>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</si>
  <si>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</si>
  <si>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</si>
  <si>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</si>
  <si>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</si>
  <si>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</si>
  <si>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</si>
  <si>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</si>
  <si>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</si>
  <si>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</si>
  <si>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</si>
  <si>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</si>
  <si>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</si>
  <si>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</si>
  <si>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</si>
  <si>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</si>
  <si>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</si>
  <si>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</si>
  <si>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</si>
  <si>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</si>
  <si>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</si>
  <si>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</si>
  <si>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</si>
  <si>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</si>
  <si>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</si>
  <si>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</si>
  <si>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</si>
  <si>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</si>
  <si>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</si>
  <si>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</si>
  <si>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</si>
  <si>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</si>
  <si>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</si>
  <si>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</si>
  <si>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</si>
  <si>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</si>
  <si>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</si>
  <si>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</si>
  <si>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</si>
  <si>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</si>
  <si>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</si>
  <si>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</si>
  <si>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</si>
  <si>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</si>
  <si>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</si>
  <si>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</si>
  <si>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</si>
  <si>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</si>
  <si>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</si>
  <si>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</si>
  <si>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</si>
  <si>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</si>
  <si>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</si>
  <si>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</si>
  <si>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</si>
  <si>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</si>
  <si>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</si>
  <si>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</si>
  <si>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</si>
  <si>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</si>
  <si>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</si>
  <si>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</si>
  <si>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</si>
  <si>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</si>
  <si>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</si>
  <si>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</si>
  <si>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</si>
  <si>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</si>
  <si>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</si>
  <si>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</si>
  <si>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</si>
  <si>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</si>
  <si>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</si>
  <si>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</si>
  <si>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</si>
  <si>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</si>
  <si>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</si>
  <si>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</si>
  <si>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</si>
  <si>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</si>
  <si>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</si>
  <si>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</si>
  <si>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</si>
  <si>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</si>
  <si>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</si>
  <si>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</si>
  <si>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</si>
  <si>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</si>
  <si>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</si>
  <si>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</si>
  <si>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</si>
  <si>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</si>
  <si>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</si>
  <si>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</si>
  <si>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</si>
  <si>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</si>
  <si>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</si>
  <si>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</si>
  <si>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</si>
  <si>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</si>
  <si>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</si>
  <si>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</si>
  <si>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</si>
  <si>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</si>
  <si>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</si>
  <si>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</si>
  <si>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</si>
  <si>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</si>
  <si>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</si>
  <si>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</si>
  <si>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</si>
  <si>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</si>
  <si>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</si>
  <si>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</si>
  <si>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</si>
  <si>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</si>
  <si>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</si>
  <si>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</si>
  <si>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</si>
  <si>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</si>
  <si>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</si>
  <si>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</si>
  <si>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</si>
  <si>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</si>
  <si>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</si>
  <si>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</si>
  <si>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</si>
  <si>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</si>
  <si>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</si>
  <si>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</si>
  <si>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</si>
  <si>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</si>
  <si>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</si>
  <si>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</si>
  <si>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</si>
  <si>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</si>
  <si>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</si>
  <si>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</si>
  <si>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</si>
  <si>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</si>
  <si>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</si>
  <si>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</si>
  <si>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</si>
  <si>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</si>
  <si>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</si>
  <si>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</si>
  <si>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</si>
  <si>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</si>
  <si>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</si>
  <si>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</si>
  <si>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</si>
  <si>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</si>
  <si>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</si>
  <si>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</si>
  <si>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</si>
  <si>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</si>
  <si>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</si>
  <si>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</si>
  <si>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</si>
  <si>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</si>
  <si>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</si>
  <si>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</si>
  <si>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</si>
  <si>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</si>
  <si>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</si>
  <si>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</si>
  <si>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</si>
  <si>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</si>
  <si>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</si>
  <si>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</si>
  <si>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</si>
  <si>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</si>
  <si>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</si>
  <si>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</si>
  <si>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</si>
  <si>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</si>
  <si>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</si>
  <si>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</si>
  <si>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</si>
  <si>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</si>
  <si>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</si>
  <si>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</si>
  <si>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</si>
  <si>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</si>
  <si>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</si>
  <si>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</si>
  <si>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</si>
  <si>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</si>
  <si>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</si>
  <si>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</si>
  <si>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</si>
  <si>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</si>
  <si>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</si>
  <si>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</si>
  <si>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</si>
  <si>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</si>
  <si>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</si>
  <si>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</si>
  <si>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</si>
  <si>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</si>
  <si>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</si>
  <si>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</si>
  <si>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</si>
  <si>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</si>
  <si>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</si>
  <si>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</si>
  <si>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</si>
  <si>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</si>
  <si>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</si>
  <si>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</si>
  <si>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</si>
  <si>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</si>
  <si>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</si>
  <si>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</si>
  <si>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</si>
  <si>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</si>
  <si>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</si>
  <si>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</si>
  <si>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</si>
  <si>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</si>
  <si>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</si>
  <si>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</si>
  <si>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</si>
  <si>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</si>
  <si>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</si>
  <si>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</si>
  <si>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</si>
  <si>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</si>
  <si>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</si>
  <si>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</si>
  <si>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</si>
  <si>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</si>
  <si>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</si>
  <si>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</si>
  <si>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</si>
  <si>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</si>
  <si>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</si>
  <si>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</si>
  <si>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</si>
  <si>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</si>
  <si>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</si>
  <si>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</si>
  <si>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</si>
  <si>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</si>
  <si>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</si>
  <si>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</si>
  <si>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</si>
  <si>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</si>
  <si>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</si>
  <si>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</si>
  <si>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</si>
  <si>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</si>
  <si>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</si>
  <si>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</si>
  <si>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</si>
  <si>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</si>
  <si>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</si>
  <si>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</si>
  <si>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</si>
  <si>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</si>
  <si>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</si>
  <si>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</si>
  <si>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</si>
  <si>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</si>
  <si>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</si>
  <si>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</si>
  <si>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</si>
  <si>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</si>
  <si>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</si>
  <si>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</si>
  <si>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</si>
  <si>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</si>
  <si>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</si>
  <si>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</si>
  <si>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</si>
  <si>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</si>
  <si>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</si>
  <si>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</si>
  <si>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</si>
  <si>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</si>
  <si>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</si>
  <si>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</si>
  <si>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</si>
  <si>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</si>
  <si>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</si>
  <si>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</si>
  <si>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</si>
  <si>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</si>
  <si>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</si>
  <si>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</si>
  <si>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</si>
  <si>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</si>
  <si>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</si>
  <si>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</si>
  <si>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</si>
  <si>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</si>
  <si>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</si>
  <si>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</si>
  <si>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</si>
  <si>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</si>
  <si>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</si>
  <si>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</si>
  <si>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</si>
  <si>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</si>
  <si>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</si>
  <si>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</si>
  <si>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</si>
  <si>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</si>
  <si>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</si>
  <si>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</si>
  <si>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</si>
  <si>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</si>
  <si>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</si>
  <si>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</si>
  <si>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</si>
  <si>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</si>
  <si>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</si>
  <si>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</si>
  <si>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</si>
  <si>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</si>
  <si>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</si>
  <si>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</si>
  <si>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</si>
  <si>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</si>
  <si>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</si>
  <si>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</si>
  <si>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</si>
  <si>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</si>
  <si>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</si>
  <si>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</si>
  <si>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</si>
  <si>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</si>
  <si>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</si>
  <si>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</si>
  <si>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</si>
  <si>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</si>
  <si>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</si>
  <si>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</si>
  <si>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</si>
  <si>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</si>
  <si>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</si>
  <si>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</si>
  <si>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</si>
  <si>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</si>
  <si>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</si>
  <si>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</si>
  <si>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</si>
  <si>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</si>
  <si>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</si>
  <si>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</si>
  <si>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</si>
  <si>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</si>
  <si>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</si>
  <si>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</si>
  <si>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</si>
  <si>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</si>
  <si>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</si>
  <si>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</si>
  <si>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</si>
  <si>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</si>
  <si>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</si>
  <si>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</si>
  <si>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</si>
  <si>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</si>
  <si>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</si>
  <si>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</si>
  <si>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</si>
  <si>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</si>
  <si>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</si>
  <si>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</si>
  <si>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</si>
  <si>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</si>
  <si>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</si>
  <si>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</si>
  <si>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</si>
  <si>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</si>
  <si>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</si>
  <si>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</si>
  <si>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</si>
  <si>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</si>
  <si>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</si>
  <si>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</si>
  <si>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</si>
  <si>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</si>
  <si>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</si>
  <si>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</si>
  <si>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</si>
  <si>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</si>
  <si>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</si>
  <si>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</si>
  <si>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</si>
  <si>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</si>
  <si>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</si>
  <si>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</si>
  <si>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</si>
  <si>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</si>
  <si>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</si>
  <si>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</si>
  <si>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</si>
  <si>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</si>
  <si>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</si>
  <si>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</si>
  <si>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</si>
  <si>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</si>
  <si>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</si>
  <si>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</si>
  <si>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</si>
  <si>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</si>
  <si>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</si>
  <si>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</si>
  <si>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</si>
  <si>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</si>
  <si>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</si>
  <si>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</si>
  <si>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</si>
  <si>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</si>
  <si>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</si>
  <si>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</si>
  <si>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</si>
  <si>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</si>
  <si>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</si>
  <si>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</si>
  <si>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</si>
  <si>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</si>
  <si>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</si>
  <si>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</si>
  <si>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</si>
  <si>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</si>
  <si>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</si>
  <si>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</si>
  <si>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</si>
  <si>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</si>
  <si>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</si>
  <si>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</si>
  <si>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</si>
  <si>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</si>
  <si>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</si>
  <si>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</si>
  <si>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</si>
  <si>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</si>
  <si>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</si>
  <si>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</si>
  <si>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</si>
  <si>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</si>
  <si>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</si>
  <si>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</si>
  <si>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</si>
  <si>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</si>
  <si>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</si>
  <si>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</si>
  <si>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</si>
  <si>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</si>
  <si>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</si>
  <si>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</si>
  <si>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</si>
  <si>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</si>
  <si>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</si>
  <si>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</si>
  <si>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</si>
  <si>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</si>
  <si>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</si>
  <si>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</si>
  <si>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</si>
  <si>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</si>
  <si>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</si>
  <si>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</si>
  <si>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</si>
  <si>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</si>
  <si>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</si>
  <si>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</si>
  <si>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</si>
  <si>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</si>
  <si>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</si>
  <si>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</si>
  <si>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</si>
  <si>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</si>
  <si>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</si>
  <si>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</si>
  <si>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</si>
  <si>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</si>
  <si>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</si>
  <si>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</si>
  <si>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</si>
  <si>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</si>
  <si>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</si>
  <si>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</si>
  <si>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</si>
  <si>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</si>
  <si>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</si>
  <si>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</si>
  <si>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</si>
  <si>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</si>
  <si>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</si>
  <si>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</si>
  <si>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</si>
  <si>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</si>
  <si>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</si>
  <si>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</si>
  <si>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</si>
  <si>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</si>
  <si>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</si>
  <si>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</si>
  <si>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</si>
  <si>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</si>
  <si>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</si>
  <si>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</si>
  <si>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</si>
  <si>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</si>
  <si>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</si>
  <si>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</si>
  <si>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</si>
  <si>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</si>
  <si>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</si>
  <si>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</si>
  <si>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</si>
  <si>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</si>
  <si>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</si>
  <si>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</si>
  <si>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</si>
  <si>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</si>
  <si>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</si>
  <si>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</si>
  <si>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</si>
  <si>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</si>
  <si>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</si>
  <si>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</si>
  <si>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</si>
  <si>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</si>
  <si>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</si>
  <si>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</si>
  <si>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</si>
  <si>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</si>
  <si>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</si>
  <si>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</si>
  <si>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</si>
  <si>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</si>
  <si>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</si>
  <si>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</si>
  <si>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</si>
  <si>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</si>
  <si>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</si>
  <si>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</si>
  <si>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</si>
  <si>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</si>
  <si>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</si>
  <si>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</si>
  <si>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</si>
  <si>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</si>
  <si>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</si>
  <si>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</si>
  <si>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</si>
  <si>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</si>
  <si>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</si>
  <si>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</si>
  <si>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</si>
  <si>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</si>
  <si>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</si>
  <si>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</si>
  <si>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</si>
  <si>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</si>
  <si>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</si>
  <si>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</si>
  <si>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</si>
  <si>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</si>
  <si>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</si>
  <si>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</si>
  <si>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</si>
  <si>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</si>
  <si>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</si>
  <si>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</si>
  <si>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</si>
  <si>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</si>
  <si>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</si>
  <si>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</si>
  <si>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</si>
  <si>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</si>
  <si>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</si>
  <si>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</si>
  <si>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</si>
  <si>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</si>
  <si>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</si>
  <si>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</si>
  <si>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</si>
  <si>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</si>
  <si>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</si>
  <si>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</si>
  <si>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</si>
  <si>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</si>
  <si>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</si>
  <si>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</si>
  <si>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</si>
  <si>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</si>
  <si>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</si>
  <si>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</si>
  <si>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</si>
  <si>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</si>
  <si>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</si>
  <si>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</si>
  <si>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</si>
  <si>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</si>
  <si>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</si>
  <si>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</si>
  <si>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</si>
  <si>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</si>
  <si>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</si>
  <si>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</si>
  <si>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</si>
  <si>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</si>
  <si>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</si>
  <si>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</si>
  <si>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</si>
  <si>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</si>
  <si>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</si>
  <si>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</si>
  <si>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</si>
  <si>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</si>
  <si>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</si>
  <si>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</si>
  <si>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</si>
  <si>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</si>
  <si>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</si>
  <si>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</si>
  <si>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</si>
  <si>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</si>
  <si>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</si>
  <si>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</si>
  <si>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</si>
  <si>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</si>
  <si>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</si>
  <si>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</si>
  <si>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</si>
  <si>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</si>
  <si>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</si>
  <si>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</si>
  <si>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</si>
  <si>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</si>
  <si>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</si>
  <si>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</si>
  <si>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</si>
  <si>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</si>
  <si>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</si>
  <si>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</si>
  <si>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</si>
  <si>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</si>
  <si>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</si>
  <si>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</si>
  <si>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</si>
  <si>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</si>
  <si>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</si>
  <si>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</si>
  <si>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</si>
  <si>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</si>
  <si>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</si>
  <si>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</si>
  <si>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</si>
  <si>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</si>
  <si>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</si>
  <si>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</si>
  <si>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</si>
  <si>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</si>
  <si>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</si>
  <si>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</si>
  <si>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</si>
  <si>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</si>
  <si>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</si>
  <si>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</si>
  <si>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</si>
  <si>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</si>
  <si>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</si>
  <si>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</si>
  <si>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</si>
  <si>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</si>
  <si>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</si>
  <si>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</si>
  <si>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</si>
  <si>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</si>
  <si>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</si>
  <si>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</si>
  <si>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</si>
  <si>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</si>
  <si>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</si>
  <si>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</si>
  <si>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</si>
  <si>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</si>
  <si>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</si>
  <si>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</si>
  <si>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</si>
  <si>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</si>
  <si>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</si>
  <si>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</si>
  <si>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</si>
  <si>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</si>
  <si>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</si>
  <si>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</si>
  <si>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</si>
  <si>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</si>
  <si>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</si>
  <si>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</si>
  <si>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</si>
  <si>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</si>
  <si>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</si>
  <si>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</si>
  <si>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</si>
  <si>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</si>
  <si>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</si>
  <si>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</si>
  <si>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</si>
  <si>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</si>
  <si>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</si>
  <si>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</si>
  <si>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</si>
  <si>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</si>
  <si>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</si>
  <si>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</si>
  <si>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</si>
  <si>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</si>
  <si>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</si>
  <si>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</si>
  <si>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</si>
  <si>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</si>
  <si>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</si>
  <si>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</si>
  <si>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</si>
  <si>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</si>
  <si>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</si>
  <si>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</si>
  <si>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</si>
  <si>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</si>
  <si>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</si>
  <si>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</si>
  <si>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</si>
  <si>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</si>
  <si>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</si>
  <si>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</si>
  <si>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</si>
  <si>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</si>
  <si>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</si>
  <si>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</si>
  <si>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</si>
  <si>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</si>
  <si>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</si>
  <si>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</si>
  <si>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</si>
  <si>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</si>
  <si>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</si>
  <si>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</si>
  <si>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</si>
  <si>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</si>
  <si>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</si>
  <si>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</si>
  <si>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</si>
  <si>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</si>
  <si>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</si>
  <si>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</si>
  <si>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</si>
  <si>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</si>
  <si>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</si>
  <si>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</si>
  <si>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</si>
  <si>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</si>
  <si>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</si>
  <si>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</si>
  <si>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</si>
  <si>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</si>
  <si>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</si>
  <si>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</si>
  <si>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</si>
  <si>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</si>
  <si>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</si>
  <si>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</si>
  <si>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</si>
  <si>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</si>
  <si>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</si>
  <si>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</si>
  <si>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</si>
  <si>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</si>
  <si>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</si>
  <si>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</si>
  <si>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</si>
  <si>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</si>
  <si>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</si>
  <si>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</si>
  <si>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</si>
  <si>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</si>
  <si>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</si>
  <si>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</si>
  <si>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</si>
  <si>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</si>
  <si>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</si>
  <si>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</si>
  <si>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</si>
  <si>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</si>
  <si>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</si>
  <si>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</si>
  <si>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</si>
  <si>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</si>
  <si>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</si>
  <si>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</si>
  <si>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</si>
  <si>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</si>
  <si>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</si>
  <si>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</si>
  <si>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</si>
  <si>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</si>
  <si>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</si>
  <si>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</si>
  <si>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</si>
  <si>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</si>
  <si>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</si>
  <si>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</si>
  <si>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</si>
  <si>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</si>
  <si>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</si>
  <si>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</si>
  <si>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</si>
  <si>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</si>
  <si>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</si>
  <si>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</si>
  <si>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</si>
  <si>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</si>
  <si>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</si>
  <si>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</si>
  <si>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</si>
  <si>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</si>
  <si>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</si>
  <si>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</si>
  <si>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</si>
  <si>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</si>
  <si>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</si>
  <si>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</si>
  <si>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</si>
  <si>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</si>
  <si>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</si>
  <si>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</si>
  <si>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</si>
  <si>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</si>
  <si>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</si>
  <si>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</si>
  <si>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</si>
  <si>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</si>
  <si>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</si>
  <si>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</si>
  <si>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</si>
  <si>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</si>
  <si>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</si>
  <si>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</si>
  <si>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</si>
  <si>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</si>
  <si>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</si>
  <si>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</si>
  <si>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</si>
  <si>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</si>
  <si>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</si>
  <si>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</si>
  <si>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</si>
  <si>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</si>
  <si>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</si>
  <si>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</si>
  <si>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</si>
  <si>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</si>
  <si>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</si>
  <si>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</si>
  <si>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</si>
  <si>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</si>
  <si>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</si>
  <si>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</si>
  <si>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</si>
  <si>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</si>
  <si>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</si>
  <si>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</si>
  <si>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</si>
  <si>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</si>
  <si>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</si>
  <si>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</si>
  <si>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</si>
  <si>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</si>
  <si>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</si>
  <si>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</si>
  <si>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</si>
  <si>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</si>
  <si>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</si>
  <si>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</si>
  <si>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</si>
  <si>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</si>
  <si>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</si>
  <si>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</si>
  <si>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</si>
  <si>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</si>
  <si>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</si>
  <si>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</si>
  <si>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</si>
  <si>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</si>
  <si>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</si>
  <si>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</si>
  <si>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</si>
  <si>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</si>
  <si>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</si>
  <si>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</si>
  <si>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</si>
  <si>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</si>
  <si>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</si>
  <si>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</si>
  <si>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</si>
  <si>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</si>
  <si>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</si>
  <si>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</si>
  <si>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</si>
  <si>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</si>
  <si>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</si>
  <si>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</si>
  <si>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</si>
  <si>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</si>
  <si>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</si>
  <si>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</si>
  <si>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</si>
  <si>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</si>
  <si>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</si>
  <si>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</si>
  <si>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</si>
  <si>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</si>
  <si>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</si>
  <si>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</si>
  <si>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</si>
  <si>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</si>
  <si>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</si>
  <si>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</si>
  <si>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</si>
  <si>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</si>
  <si>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</si>
  <si>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</si>
  <si>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</si>
  <si>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</si>
  <si>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</si>
  <si>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</si>
  <si>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</si>
  <si>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</si>
  <si>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</si>
  <si>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</si>
  <si>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</si>
  <si>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</si>
  <si>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</si>
  <si>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</si>
  <si>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</si>
  <si>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</si>
  <si>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</si>
  <si>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</si>
  <si>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</si>
  <si>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</si>
  <si>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</si>
  <si>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</si>
  <si>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</si>
  <si>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</si>
  <si>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</si>
  <si>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</si>
  <si>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</si>
  <si>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</si>
  <si>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</si>
  <si>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</si>
  <si>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</si>
  <si>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</si>
  <si>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</si>
  <si>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</si>
  <si>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</si>
  <si>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</si>
  <si>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</si>
  <si>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</si>
  <si>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</si>
  <si>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</si>
  <si>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</si>
  <si>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</si>
  <si>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</si>
  <si>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</si>
  <si>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</si>
  <si>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</si>
  <si>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</si>
  <si>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</si>
  <si>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</si>
  <si>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</si>
  <si>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</si>
  <si>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</si>
  <si>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</si>
  <si>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</si>
  <si>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</si>
  <si>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</si>
  <si>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</si>
  <si>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</si>
  <si>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</si>
  <si>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</si>
  <si>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</si>
  <si>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</si>
  <si>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</si>
  <si>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</si>
  <si>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</si>
  <si>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</si>
  <si>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</si>
  <si>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</si>
  <si>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</si>
  <si>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</si>
  <si>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</si>
  <si>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</si>
  <si>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</si>
  <si>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</si>
  <si>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</si>
  <si>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</si>
  <si>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</si>
  <si>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</si>
  <si>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</si>
  <si>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</si>
  <si>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</si>
  <si>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</si>
  <si>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</si>
  <si>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</si>
  <si>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</si>
  <si>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</si>
  <si>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</si>
  <si>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</si>
  <si>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</si>
  <si>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</si>
  <si>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</si>
  <si>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</si>
  <si>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</si>
  <si>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</si>
  <si>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</si>
  <si>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</si>
  <si>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</si>
  <si>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</si>
  <si>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</si>
  <si>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</si>
  <si>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</si>
  <si>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</si>
  <si>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</si>
  <si>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</si>
  <si>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</si>
  <si>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</si>
  <si>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</si>
  <si>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</si>
  <si>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</si>
  <si>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</si>
  <si>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</si>
  <si>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</si>
  <si>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</si>
  <si>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</si>
  <si>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</si>
  <si>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</si>
  <si>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</si>
  <si>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</si>
  <si>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</si>
  <si>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</si>
  <si>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</si>
  <si>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</si>
  <si>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</si>
  <si>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</si>
  <si>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</si>
  <si>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</si>
  <si>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</si>
  <si>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</si>
  <si>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</si>
  <si>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</si>
  <si>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</si>
  <si>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</si>
  <si>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</si>
  <si>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</si>
  <si>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</si>
  <si>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</si>
  <si>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</si>
  <si>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</si>
  <si>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</si>
  <si>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</si>
  <si>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</si>
  <si>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</si>
  <si>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</si>
  <si>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</si>
  <si>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</si>
  <si>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</si>
  <si>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</si>
  <si>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</si>
  <si>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</si>
  <si>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</si>
  <si>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</si>
  <si>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</si>
  <si>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</si>
  <si>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</si>
  <si>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</si>
  <si>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</si>
  <si>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</si>
  <si>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</si>
  <si>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</si>
  <si>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</si>
  <si>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</si>
  <si>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</si>
  <si>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</si>
  <si>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</si>
  <si>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</si>
  <si>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</si>
  <si>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</si>
  <si>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</si>
  <si>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</si>
  <si>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</si>
  <si>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</si>
  <si>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</si>
  <si>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</si>
  <si>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</si>
  <si>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</si>
  <si>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</si>
  <si>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</si>
  <si>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</si>
  <si>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</si>
  <si>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</si>
  <si>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</si>
  <si>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</si>
  <si>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</si>
  <si>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</si>
  <si>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</si>
  <si>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</si>
  <si>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</si>
  <si>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</si>
  <si>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</si>
  <si>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</si>
  <si>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</si>
  <si>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</si>
  <si>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</si>
  <si>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</si>
  <si>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</si>
  <si>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</si>
  <si>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</si>
  <si>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</si>
  <si>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</si>
  <si>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</si>
  <si>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</si>
  <si>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</si>
  <si>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</si>
  <si>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</si>
  <si>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</si>
  <si>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</si>
  <si>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</si>
  <si>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</si>
  <si>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</si>
  <si>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</si>
  <si>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</si>
  <si>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</si>
  <si>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</si>
  <si>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</si>
  <si>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</si>
  <si>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</si>
  <si>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</si>
  <si>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</si>
  <si>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</si>
  <si>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</si>
  <si>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</si>
  <si>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</si>
  <si>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</si>
  <si>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</si>
  <si>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</si>
  <si>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</si>
  <si>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</si>
  <si>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</si>
  <si>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</si>
  <si>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</si>
  <si>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</si>
  <si>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</si>
  <si>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</si>
  <si>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</si>
  <si>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</si>
  <si>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</si>
  <si>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</si>
  <si>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</si>
  <si>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</si>
  <si>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</si>
  <si>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</si>
  <si>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</si>
  <si>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</si>
  <si>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</si>
  <si>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</si>
  <si>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</si>
  <si>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</si>
  <si>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</si>
  <si>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</si>
  <si>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</si>
  <si>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</si>
  <si>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</si>
  <si>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</si>
  <si>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</si>
  <si>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</si>
  <si>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</si>
  <si>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</si>
  <si>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</si>
  <si>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</si>
  <si>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</si>
  <si>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</si>
  <si>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</si>
  <si>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</si>
  <si>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</si>
  <si>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</si>
  <si>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</si>
  <si>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</si>
  <si>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</si>
  <si>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</si>
  <si>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</si>
  <si>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</si>
  <si>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</si>
  <si>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</si>
  <si>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</si>
  <si>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</si>
  <si>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</si>
  <si>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</si>
  <si>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</si>
  <si>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</si>
  <si>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</si>
  <si>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</si>
  <si>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</si>
  <si>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</si>
  <si>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</si>
  <si>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</si>
  <si>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</si>
  <si>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</si>
  <si>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</si>
  <si>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</si>
  <si>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</si>
  <si>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</si>
  <si>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</si>
  <si>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</si>
  <si>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</si>
  <si>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</si>
  <si>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</si>
  <si>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</si>
  <si>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</si>
  <si>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</si>
  <si>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</si>
  <si>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</si>
  <si>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</si>
  <si>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</si>
  <si>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</si>
  <si>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</si>
  <si>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</si>
  <si>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</si>
  <si>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</si>
  <si>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</si>
  <si>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</si>
  <si>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</si>
  <si>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</si>
  <si>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</si>
  <si>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</si>
  <si>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</si>
  <si>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</si>
  <si>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</si>
  <si>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</si>
  <si>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</si>
  <si>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</si>
  <si>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</si>
  <si>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</si>
  <si>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</si>
  <si>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</si>
  <si>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</si>
  <si>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</si>
  <si>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</si>
  <si>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</si>
  <si>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</si>
  <si>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</si>
  <si>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</si>
  <si>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</si>
  <si>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</si>
  <si>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</si>
  <si>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</si>
  <si>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</si>
  <si>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</si>
  <si>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</si>
  <si>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</si>
  <si>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</si>
  <si>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</si>
  <si>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</si>
  <si>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</si>
  <si>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</si>
  <si>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</si>
  <si>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</si>
  <si>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</si>
  <si>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</si>
  <si>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</si>
  <si>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</si>
  <si>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</si>
  <si>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</si>
  <si>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</si>
  <si>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</si>
  <si>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</si>
  <si>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</si>
  <si>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</si>
  <si>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</si>
  <si>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</si>
  <si>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</si>
  <si>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</si>
  <si>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</si>
  <si>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</si>
  <si>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</si>
  <si>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</si>
  <si>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</si>
  <si>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</si>
  <si>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</si>
  <si>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</si>
  <si>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</si>
  <si>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</si>
  <si>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</si>
  <si>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</si>
  <si>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</si>
  <si>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</si>
  <si>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</si>
  <si>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</si>
  <si>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</si>
  <si>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</si>
  <si>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</si>
  <si>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</si>
  <si>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</si>
  <si>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</si>
  <si>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</si>
  <si>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</si>
  <si>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</si>
  <si>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</si>
  <si>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</si>
  <si>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</si>
  <si>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</si>
  <si>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</si>
  <si>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</si>
  <si>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</si>
  <si>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</si>
  <si>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</si>
  <si>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</si>
  <si>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</si>
  <si>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</si>
  <si>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</si>
  <si>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</si>
  <si>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</si>
  <si>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</si>
  <si>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</si>
  <si>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</si>
  <si>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</si>
  <si>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</si>
  <si>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</si>
  <si>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</si>
  <si>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</si>
  <si>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</si>
  <si>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</si>
  <si>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</si>
  <si>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</si>
  <si>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</si>
  <si>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</si>
  <si>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</si>
  <si>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</si>
  <si>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</si>
  <si>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</si>
  <si>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</si>
  <si>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</si>
  <si>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</si>
  <si>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</si>
  <si>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</si>
  <si>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</si>
  <si>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</si>
  <si>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</si>
  <si>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</si>
  <si>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</si>
  <si>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</si>
  <si>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</si>
  <si>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</si>
  <si>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</si>
  <si>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</si>
  <si>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</si>
  <si>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</si>
  <si>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</si>
  <si>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</si>
  <si>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</si>
  <si>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</si>
  <si>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</si>
  <si>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</si>
  <si>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</si>
  <si>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</si>
  <si>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</si>
  <si>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</si>
  <si>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</si>
  <si>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</si>
  <si>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</si>
  <si>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</si>
  <si>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</si>
  <si>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</si>
  <si>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</si>
  <si>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</si>
  <si>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</si>
  <si>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</si>
  <si>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</si>
  <si>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</si>
  <si>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</si>
  <si>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</si>
  <si>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</si>
  <si>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</si>
  <si>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</si>
  <si>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</si>
  <si>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</si>
  <si>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</si>
  <si>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</si>
  <si>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</si>
  <si>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</si>
  <si>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</si>
  <si>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</si>
  <si>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</si>
  <si>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</si>
  <si>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</si>
  <si>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</si>
  <si>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</si>
  <si>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</si>
  <si>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</si>
  <si>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</si>
  <si>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</si>
  <si>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</si>
  <si>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</si>
  <si>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</si>
  <si>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</si>
  <si>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</si>
  <si>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</si>
  <si>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</si>
  <si>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</si>
  <si>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</si>
  <si>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</si>
  <si>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</si>
  <si>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</si>
  <si>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</si>
  <si>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</si>
  <si>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</si>
  <si>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</si>
  <si>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</si>
  <si>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</si>
  <si>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</si>
  <si>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</si>
  <si>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</si>
  <si>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</si>
  <si>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</si>
  <si>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</si>
  <si>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</si>
  <si>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</si>
  <si>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</si>
  <si>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</si>
  <si>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</si>
  <si>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</si>
  <si>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</si>
  <si>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</si>
  <si>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</si>
  <si>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</si>
  <si>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</si>
  <si>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</si>
  <si>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</si>
  <si>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</si>
  <si>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</si>
  <si>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</si>
  <si>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</si>
  <si>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</si>
  <si>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</si>
  <si>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</si>
  <si>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</si>
  <si>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</si>
  <si>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</si>
  <si>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</si>
  <si>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</si>
  <si>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</si>
  <si>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</si>
  <si>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</si>
  <si>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</si>
  <si>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</si>
  <si>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</si>
  <si>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</si>
  <si>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</si>
  <si>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</si>
  <si>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</si>
  <si>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</si>
  <si>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</si>
  <si>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</si>
  <si>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</si>
  <si>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</si>
  <si>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</si>
  <si>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</si>
  <si>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</si>
  <si>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</si>
  <si>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</si>
  <si>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</si>
  <si>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</si>
  <si>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</si>
  <si>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</si>
  <si>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</si>
  <si>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</si>
  <si>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</si>
  <si>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</si>
  <si>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</si>
  <si>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</si>
  <si>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</si>
  <si>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</si>
  <si>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</si>
  <si>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</si>
  <si>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</si>
  <si>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</si>
  <si>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</si>
  <si>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</si>
  <si>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</si>
  <si>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</si>
  <si>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</si>
  <si>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</si>
  <si>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</si>
  <si>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</si>
  <si>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</si>
  <si>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</si>
  <si>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</si>
  <si>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</si>
  <si>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</si>
  <si>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</si>
  <si>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</si>
  <si>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</si>
  <si>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</si>
  <si>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</si>
  <si>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</si>
  <si>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</si>
  <si>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</si>
  <si>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</si>
  <si>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</si>
  <si>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</si>
  <si>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</si>
  <si>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</si>
  <si>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</si>
  <si>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</si>
  <si>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</si>
  <si>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</si>
  <si>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</si>
  <si>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</si>
  <si>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</si>
  <si>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</si>
  <si>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</si>
  <si>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</si>
  <si>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</si>
  <si>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</si>
  <si>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</si>
  <si>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</si>
  <si>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</si>
  <si>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</si>
  <si>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</si>
  <si>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</si>
  <si>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</si>
  <si>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</si>
  <si>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</si>
  <si>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</si>
  <si>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</si>
  <si>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</si>
  <si>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</si>
  <si>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</si>
  <si>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</si>
  <si>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</si>
  <si>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</si>
  <si>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</si>
  <si>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</si>
  <si>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</si>
  <si>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</si>
  <si>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</si>
  <si>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</si>
  <si>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</si>
  <si>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</si>
  <si>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</si>
  <si>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</si>
  <si>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</si>
  <si>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</si>
  <si>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</si>
  <si>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</si>
  <si>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</si>
  <si>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</si>
  <si>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</si>
  <si>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</si>
  <si>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</si>
  <si>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</si>
  <si>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</si>
  <si>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</si>
  <si>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</si>
  <si>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</si>
  <si>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</si>
  <si>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</si>
  <si>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</si>
  <si>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</si>
  <si>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</si>
  <si>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</si>
  <si>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</si>
  <si>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</si>
  <si>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</si>
  <si>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</si>
  <si>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</si>
  <si>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</si>
  <si>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</si>
  <si>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</si>
  <si>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</si>
  <si>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</si>
  <si>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</si>
  <si>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</si>
  <si>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</si>
  <si>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</si>
  <si>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</si>
  <si>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</si>
  <si>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</si>
  <si>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</si>
  <si>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</si>
  <si>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</si>
  <si>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</si>
  <si>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</si>
  <si>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</si>
  <si>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</si>
  <si>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</si>
  <si>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</si>
  <si>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</si>
  <si>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</si>
  <si>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</si>
  <si>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</si>
  <si>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</si>
  <si>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</si>
  <si>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</si>
  <si>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</si>
  <si>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</si>
  <si>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</si>
  <si>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</si>
  <si>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</si>
  <si>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</si>
  <si>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</si>
  <si>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</si>
  <si>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</si>
  <si>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</si>
  <si>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</si>
  <si>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</si>
  <si>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</si>
  <si>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</si>
  <si>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</si>
  <si>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</si>
  <si>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</si>
  <si>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</si>
  <si>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</si>
  <si>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</si>
  <si>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</si>
  <si>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</si>
  <si>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</si>
  <si>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</si>
  <si>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</si>
  <si>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</si>
  <si>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</si>
  <si>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</si>
  <si>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</si>
  <si>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</si>
  <si>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</si>
  <si>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</si>
  <si>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</si>
  <si>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</si>
  <si>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</si>
  <si>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</si>
  <si>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</si>
  <si>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</si>
  <si>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</si>
  <si>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</si>
  <si>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</si>
  <si>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</si>
  <si>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</si>
  <si>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</si>
  <si>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</si>
  <si>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</si>
  <si>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</si>
  <si>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</si>
  <si>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</si>
  <si>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</si>
  <si>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</si>
  <si>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</si>
  <si>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</si>
  <si>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</si>
  <si>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</si>
  <si>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</si>
  <si>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</si>
  <si>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</si>
  <si>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</si>
  <si>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</si>
  <si>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</si>
  <si>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</si>
  <si>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</si>
  <si>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</si>
  <si>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</si>
  <si>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</si>
  <si>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</si>
  <si>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</si>
  <si>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</si>
  <si>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</si>
  <si>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</si>
  <si>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</si>
  <si>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</si>
  <si>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</si>
  <si>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</si>
  <si>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</si>
  <si>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</si>
  <si>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</si>
  <si>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</si>
  <si>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</si>
  <si>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</si>
  <si>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</si>
  <si>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</si>
  <si>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</si>
  <si>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</si>
  <si>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</si>
  <si>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</si>
  <si>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</si>
  <si>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</si>
  <si>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</si>
  <si>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</si>
  <si>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</si>
  <si>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</si>
  <si>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</si>
  <si>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</si>
  <si>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</si>
  <si>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</si>
  <si>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</si>
  <si>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</si>
  <si>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</si>
  <si>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</si>
  <si>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</si>
  <si>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</si>
  <si>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</si>
  <si>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</si>
  <si>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</si>
  <si>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</si>
  <si>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</si>
  <si>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</si>
  <si>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</si>
  <si>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</si>
  <si>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</si>
  <si>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</si>
  <si>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</si>
  <si>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</si>
  <si>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</si>
  <si>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</si>
  <si>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</si>
  <si>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</si>
  <si>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</si>
  <si>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</si>
  <si>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</si>
  <si>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</si>
  <si>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</si>
  <si>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</si>
  <si>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</si>
  <si>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</si>
  <si>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</si>
  <si>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</si>
  <si>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</si>
  <si>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</si>
  <si>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</si>
  <si>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</si>
  <si>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</si>
  <si>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</si>
  <si>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</si>
  <si>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</si>
  <si>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</si>
  <si>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</si>
  <si>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</si>
  <si>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</si>
  <si>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</si>
  <si>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</si>
  <si>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</si>
  <si>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</si>
  <si>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</si>
  <si>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</si>
  <si>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</si>
  <si>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</si>
  <si>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</si>
  <si>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</si>
  <si>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</si>
  <si>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</si>
  <si>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</si>
  <si>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</si>
  <si>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</si>
  <si>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</si>
  <si>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</si>
  <si>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</si>
  <si>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</si>
  <si>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</si>
  <si>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</si>
  <si>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</si>
  <si>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</si>
  <si>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</si>
  <si>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</si>
  <si>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</si>
  <si>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</si>
  <si>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</si>
  <si>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</si>
  <si>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</si>
  <si>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</si>
  <si>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</si>
  <si>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</si>
  <si>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</si>
  <si>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</si>
  <si>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</si>
  <si>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</si>
  <si>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</si>
  <si>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</si>
  <si>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</si>
  <si>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</si>
  <si>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</si>
  <si>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</si>
  <si>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</si>
  <si>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</si>
  <si>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</si>
  <si>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</si>
  <si>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</si>
  <si>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</si>
  <si>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</si>
  <si>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</si>
  <si>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</si>
  <si>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</si>
  <si>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</si>
  <si>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</si>
  <si>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</si>
  <si>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</si>
  <si>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</si>
  <si>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</si>
  <si>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</si>
  <si>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</si>
  <si>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</si>
  <si>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</si>
  <si>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</si>
  <si>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</si>
  <si>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</si>
  <si>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</si>
  <si>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</si>
  <si>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</si>
  <si>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</si>
  <si>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</si>
  <si>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</si>
  <si>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</si>
  <si>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</si>
  <si>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</si>
  <si>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</si>
  <si>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</si>
  <si>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</si>
  <si>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</si>
  <si>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</si>
  <si>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</si>
  <si>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</si>
  <si>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</si>
  <si>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</si>
  <si>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</si>
  <si>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</si>
  <si>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</si>
  <si>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</si>
  <si>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</si>
  <si>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</si>
  <si>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</si>
  <si>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</si>
  <si>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</si>
  <si>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</si>
  <si>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</si>
  <si>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</si>
  <si>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</si>
  <si>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</si>
  <si>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</si>
  <si>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</si>
  <si>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</si>
  <si>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</si>
  <si>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</si>
  <si>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</si>
  <si>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</si>
  <si>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</si>
  <si>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</si>
  <si>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</si>
  <si>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</si>
  <si>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</si>
  <si>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</si>
  <si>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</si>
  <si>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</si>
  <si>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</si>
  <si>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</si>
  <si>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</si>
  <si>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</si>
  <si>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</si>
  <si>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</si>
  <si>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</si>
  <si>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</si>
  <si>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</si>
  <si>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</si>
  <si>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</si>
  <si>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</si>
  <si>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</si>
  <si>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</si>
  <si>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</si>
  <si>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</si>
  <si>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</si>
  <si>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</si>
  <si>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</si>
  <si>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</si>
  <si>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</si>
  <si>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</si>
  <si>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</si>
  <si>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</si>
  <si>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</si>
  <si>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</si>
  <si>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</si>
  <si>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</si>
  <si>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</si>
  <si>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</si>
  <si>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</si>
  <si>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</si>
  <si>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</si>
  <si>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</si>
  <si>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</si>
  <si>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</si>
  <si>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</si>
  <si>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</si>
  <si>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</si>
  <si>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</si>
  <si>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</si>
  <si>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</si>
  <si>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</si>
  <si>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</si>
  <si>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</si>
  <si>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</si>
  <si>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</si>
  <si>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</si>
  <si>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</si>
  <si>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</si>
  <si>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</si>
  <si>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</si>
  <si>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</si>
  <si>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</si>
  <si>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</si>
  <si>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</si>
  <si>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</si>
  <si>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</si>
  <si>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</si>
  <si>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</si>
  <si>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</si>
  <si>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</si>
  <si>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</si>
  <si>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</si>
  <si>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</si>
  <si>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</si>
  <si>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</si>
  <si>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</si>
  <si>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</si>
  <si>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</si>
  <si>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</si>
  <si>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</si>
  <si>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</si>
  <si>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</si>
  <si>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</si>
  <si>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</si>
  <si>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</si>
  <si>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</si>
  <si>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</si>
  <si>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</si>
  <si>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</si>
  <si>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</si>
  <si>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</si>
  <si>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</si>
  <si>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</si>
  <si>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</si>
  <si>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</si>
  <si>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</si>
  <si>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</si>
  <si>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</si>
  <si>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</si>
  <si>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</si>
  <si>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</si>
  <si>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</si>
  <si>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</si>
  <si>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</si>
  <si>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</si>
  <si>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</si>
  <si>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</si>
  <si>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</si>
  <si>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</si>
  <si>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</si>
  <si>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</si>
  <si>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</si>
  <si>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</si>
  <si>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</si>
  <si>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</si>
  <si>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</si>
  <si>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</si>
  <si>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</si>
  <si>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</si>
  <si>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</si>
  <si>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</si>
  <si>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</si>
  <si>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</si>
  <si>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</si>
  <si>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</si>
  <si>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</si>
  <si>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</si>
  <si>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</si>
  <si>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</si>
  <si>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</si>
  <si>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</si>
  <si>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</si>
  <si>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</si>
  <si>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</si>
  <si>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</si>
  <si>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</si>
  <si>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</si>
  <si>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</si>
  <si>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</si>
  <si>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</si>
  <si>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</si>
  <si>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</si>
  <si>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</si>
  <si>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</si>
  <si>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</si>
  <si>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</si>
  <si>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</si>
  <si>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</si>
  <si>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</si>
  <si>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</si>
  <si>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</si>
  <si>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</si>
  <si>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</si>
  <si>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</si>
  <si>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</si>
  <si>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</si>
  <si>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</si>
  <si>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</si>
  <si>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</si>
  <si>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</si>
  <si>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</si>
  <si>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</si>
  <si>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</si>
  <si>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</si>
  <si>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</si>
  <si>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</si>
  <si>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</si>
  <si>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</si>
  <si>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</si>
  <si>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</si>
  <si>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</si>
  <si>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</si>
  <si>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</si>
  <si>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</si>
  <si>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</si>
  <si>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</si>
  <si>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</si>
  <si>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</si>
  <si>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</si>
  <si>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</si>
  <si>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</si>
  <si>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</si>
  <si>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</si>
  <si>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</si>
  <si>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</si>
  <si>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</si>
  <si>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</si>
  <si>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</si>
  <si>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</si>
  <si>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</si>
  <si>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</si>
  <si>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</si>
  <si>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</si>
  <si>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</si>
  <si>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</si>
  <si>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</si>
  <si>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</si>
  <si>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</si>
  <si>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</si>
  <si>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</si>
  <si>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</si>
  <si>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</si>
  <si>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</si>
  <si>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</si>
  <si>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</si>
  <si>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</si>
  <si>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</si>
  <si>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</si>
  <si>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</si>
  <si>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</si>
  <si>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</si>
  <si>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</si>
  <si>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</si>
  <si>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</si>
  <si>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</si>
  <si>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</si>
  <si>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</si>
  <si>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</si>
  <si>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</si>
  <si>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</si>
  <si>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</si>
  <si>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</si>
  <si>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</si>
  <si>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</si>
  <si>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</si>
  <si>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</si>
  <si>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</si>
  <si>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</si>
  <si>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</si>
  <si>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</si>
  <si>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</si>
  <si>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</si>
  <si>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</si>
  <si>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</si>
  <si>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</si>
  <si>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</si>
  <si>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</si>
  <si>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</si>
  <si>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</si>
  <si>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</si>
  <si>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</si>
  <si>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</si>
  <si>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</si>
  <si>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</si>
  <si>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</si>
  <si>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</si>
  <si>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</si>
  <si>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</si>
  <si>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</si>
  <si>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</si>
  <si>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</si>
  <si>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</si>
  <si>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</si>
  <si>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</si>
  <si>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</si>
  <si>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</si>
  <si>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</si>
  <si>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</si>
  <si>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</si>
  <si>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</si>
  <si>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</si>
  <si>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</si>
  <si>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</si>
  <si>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</si>
  <si>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</si>
  <si>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</si>
  <si>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</si>
  <si>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</si>
  <si>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</si>
  <si>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</si>
  <si>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</si>
  <si>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</si>
  <si>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</si>
  <si>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</si>
  <si>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</si>
  <si>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</si>
  <si>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</si>
  <si>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</si>
  <si>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</si>
  <si>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</si>
  <si>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</si>
  <si>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</si>
  <si>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</si>
  <si>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</si>
  <si>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</si>
  <si>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</si>
  <si>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</si>
  <si>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</si>
  <si>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</si>
  <si>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</si>
  <si>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</si>
  <si>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</si>
  <si>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</si>
  <si>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</si>
  <si>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</si>
  <si>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</si>
  <si>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</si>
  <si>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</si>
  <si>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</si>
  <si>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</si>
  <si>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</si>
  <si>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</si>
  <si>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</si>
  <si>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</si>
  <si>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</si>
  <si>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</si>
  <si>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</si>
  <si>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</si>
  <si>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</si>
  <si>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</si>
  <si>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</si>
  <si>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</si>
  <si>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</si>
  <si>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</si>
  <si>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</si>
  <si>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</si>
  <si>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</si>
  <si>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</si>
  <si>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</si>
  <si>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</si>
  <si>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</si>
  <si>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</si>
  <si>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</si>
  <si>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</si>
  <si>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</si>
  <si>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</si>
  <si>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</si>
  <si>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</si>
  <si>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</si>
  <si>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</si>
  <si>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</si>
  <si>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</si>
  <si>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</si>
  <si>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</si>
  <si>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</si>
  <si>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</si>
  <si>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</si>
  <si>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</si>
  <si>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</si>
  <si>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</si>
  <si>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</si>
  <si>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</si>
  <si>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</si>
  <si>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</si>
  <si>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</si>
  <si>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</si>
  <si>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</si>
  <si>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</si>
  <si>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</si>
  <si>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</si>
  <si>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</si>
  <si>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</si>
  <si>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</si>
  <si>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</si>
  <si>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</si>
  <si>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</si>
  <si>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</si>
  <si>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</si>
  <si>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</si>
  <si>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</si>
  <si>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</si>
  <si>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</si>
  <si>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</si>
  <si>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</si>
  <si>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</si>
  <si>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</si>
  <si>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</si>
  <si>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</si>
  <si>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</si>
  <si>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</si>
  <si>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</si>
  <si>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</si>
  <si>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</si>
  <si>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</si>
  <si>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</si>
  <si>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</si>
  <si>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</si>
  <si>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</si>
  <si>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</si>
  <si>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</si>
  <si>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</si>
  <si>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</si>
  <si>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</si>
  <si>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</si>
  <si>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</si>
  <si>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</si>
  <si>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</si>
  <si>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</si>
  <si>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</si>
  <si>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</si>
  <si>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</si>
  <si>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</si>
  <si>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</si>
  <si>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</si>
  <si>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</si>
  <si>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</si>
  <si>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</si>
  <si>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</si>
  <si>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</si>
  <si>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</si>
  <si>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</si>
  <si>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</si>
  <si>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</si>
  <si>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</si>
  <si>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</si>
  <si>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</si>
  <si>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</si>
  <si>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</si>
  <si>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</si>
  <si>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</si>
  <si>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</si>
  <si>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</si>
  <si>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</si>
  <si>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</si>
  <si>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</si>
  <si>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</si>
  <si>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</si>
  <si>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</si>
  <si>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</si>
  <si>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</si>
  <si>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</si>
  <si>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</si>
  <si>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</si>
  <si>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</si>
  <si>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</si>
  <si>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</si>
  <si>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</si>
  <si>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</si>
  <si>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</si>
  <si>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</si>
  <si>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</si>
  <si>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</si>
  <si>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</si>
  <si>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</si>
  <si>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</si>
  <si>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</si>
  <si>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</si>
  <si>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</si>
  <si>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</si>
  <si>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</si>
  <si>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</si>
  <si>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</si>
  <si>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</si>
  <si>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</si>
  <si>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</si>
  <si>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</si>
  <si>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</si>
  <si>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</si>
  <si>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</si>
  <si>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</si>
  <si>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</si>
  <si>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</si>
  <si>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</si>
  <si>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</si>
  <si>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</si>
  <si>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</si>
  <si>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</si>
  <si>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</si>
  <si>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</si>
  <si>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</si>
  <si>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</si>
  <si>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</si>
  <si>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</si>
  <si>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</si>
  <si>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</si>
  <si>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</si>
  <si>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</si>
  <si>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</si>
  <si>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</si>
  <si>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</si>
  <si>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</si>
  <si>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</si>
  <si>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</si>
  <si>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</si>
  <si>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</si>
  <si>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</si>
  <si>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</si>
  <si>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</si>
  <si>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</si>
  <si>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</si>
  <si>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</si>
  <si>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</si>
  <si>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</si>
  <si>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</si>
  <si>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</si>
  <si>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</si>
  <si>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</si>
  <si>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</si>
  <si>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</si>
  <si>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</si>
  <si>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</si>
  <si>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</si>
  <si>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</si>
  <si>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</si>
  <si>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</si>
  <si>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</si>
  <si>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</si>
  <si>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</si>
  <si>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</si>
  <si>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</si>
  <si>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</si>
  <si>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</si>
  <si>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</si>
  <si>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</si>
  <si>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</si>
  <si>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</si>
  <si>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</si>
  <si>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</si>
  <si>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</si>
  <si>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</si>
  <si>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</si>
  <si>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</si>
  <si>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</si>
  <si>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</si>
  <si>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</si>
  <si>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</si>
  <si>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</si>
  <si>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</si>
  <si>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</si>
  <si>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</si>
  <si>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</si>
  <si>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</si>
  <si>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</si>
  <si>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</si>
  <si>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</si>
  <si>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</si>
  <si>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</si>
  <si>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</si>
  <si>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</si>
  <si>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</si>
  <si>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</si>
  <si>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</si>
  <si>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</si>
  <si>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</si>
  <si>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</si>
  <si>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</si>
  <si>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</si>
  <si>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</si>
  <si>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</si>
  <si>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</si>
  <si>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</si>
  <si>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</si>
  <si>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</si>
  <si>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</si>
  <si>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</si>
  <si>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</si>
  <si>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</si>
  <si>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</si>
  <si>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</si>
  <si>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</si>
  <si>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</si>
  <si>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</si>
  <si>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</si>
  <si>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</si>
  <si>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</si>
  <si>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</si>
  <si>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</si>
  <si>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</si>
  <si>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</si>
  <si>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</si>
  <si>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</si>
  <si>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</si>
  <si>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</si>
  <si>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</si>
  <si>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</si>
  <si>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</si>
  <si>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</si>
  <si>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</si>
  <si>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</si>
  <si>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</si>
  <si>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</si>
  <si>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</si>
  <si>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</si>
  <si>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</si>
  <si>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</si>
  <si>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</si>
  <si>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</si>
  <si>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</si>
  <si>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</si>
  <si>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</si>
  <si>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</si>
  <si>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</si>
  <si>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</si>
  <si>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</si>
  <si>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</si>
  <si>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</si>
  <si>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</si>
  <si>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</si>
  <si>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</si>
  <si>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</si>
  <si>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</si>
  <si>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</si>
  <si>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</si>
  <si>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</si>
  <si>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</si>
  <si>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</si>
  <si>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</si>
  <si>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</si>
  <si>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</si>
  <si>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</si>
  <si>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</si>
  <si>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</si>
  <si>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</si>
  <si>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</si>
  <si>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</si>
  <si>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</si>
  <si>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</si>
  <si>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</si>
  <si>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</si>
  <si>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</si>
  <si>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</si>
  <si>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</si>
  <si>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</si>
  <si>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</si>
  <si>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</si>
  <si>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</si>
  <si>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</si>
  <si>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</si>
  <si>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</si>
  <si>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</si>
  <si>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</si>
  <si>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</si>
  <si>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</si>
  <si>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</si>
  <si>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</si>
  <si>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</si>
  <si>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</si>
  <si>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</si>
  <si>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</si>
  <si>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</si>
  <si>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</si>
  <si>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</si>
  <si>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</si>
  <si>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</si>
  <si>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</si>
  <si>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</si>
  <si>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</si>
  <si>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</si>
  <si>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</si>
  <si>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</si>
  <si>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</si>
  <si>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</si>
  <si>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</si>
  <si>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</si>
  <si>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</si>
  <si>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</si>
  <si>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</si>
  <si>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</si>
  <si>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</si>
  <si>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</si>
  <si>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</si>
  <si>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</si>
  <si>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</si>
  <si>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</si>
  <si>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</si>
  <si>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</si>
  <si>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</si>
  <si>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</si>
  <si>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</si>
  <si>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</si>
  <si>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</si>
  <si>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</si>
  <si>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</si>
  <si>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</si>
  <si>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</si>
  <si>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</si>
  <si>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</si>
  <si>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</si>
  <si>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</si>
  <si>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</si>
  <si>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</si>
  <si>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</si>
  <si>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</si>
  <si>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</si>
  <si>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</si>
  <si>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</si>
  <si>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</si>
  <si>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</si>
  <si>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</si>
  <si>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</si>
  <si>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</si>
  <si>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</si>
  <si>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</si>
  <si>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</si>
  <si>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</si>
  <si>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</si>
  <si>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</si>
  <si>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</si>
  <si>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</si>
  <si>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</si>
  <si>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</si>
  <si>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</si>
  <si>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</si>
  <si>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</si>
  <si>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</si>
  <si>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</si>
  <si>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</si>
  <si>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</si>
  <si>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</si>
  <si>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</si>
  <si>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</si>
  <si>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</si>
  <si>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</si>
  <si>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</si>
  <si>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</si>
  <si>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</si>
  <si>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</si>
  <si>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</si>
  <si>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</si>
  <si>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</si>
  <si>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</si>
  <si>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</si>
  <si>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</si>
  <si>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</si>
  <si>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</si>
  <si>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</si>
  <si>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</si>
  <si>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</si>
  <si>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</si>
  <si>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</si>
  <si>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</si>
  <si>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</si>
  <si>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</si>
  <si>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</si>
  <si>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</si>
  <si>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</si>
  <si>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</si>
  <si>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</si>
  <si>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</si>
  <si>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</si>
  <si>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</si>
  <si>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</si>
  <si>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</si>
  <si>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</si>
  <si>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</si>
  <si>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</si>
  <si>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</si>
  <si>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</si>
  <si>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</si>
  <si>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</si>
  <si>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</si>
  <si>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</si>
  <si>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</si>
  <si>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</si>
  <si>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</si>
  <si>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</si>
  <si>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</si>
  <si>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</si>
  <si>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</si>
  <si>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</si>
  <si>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</si>
  <si>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</si>
  <si>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</si>
  <si>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</si>
  <si>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</si>
  <si>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</si>
  <si>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</si>
  <si>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</si>
  <si>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</si>
  <si>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</si>
  <si>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</si>
  <si>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</si>
  <si>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</si>
  <si>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</si>
  <si>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</si>
  <si>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</si>
  <si>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</si>
  <si>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</si>
  <si>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</si>
  <si>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</si>
  <si>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</si>
  <si>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</si>
  <si>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</si>
  <si>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</si>
  <si>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</si>
  <si>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</si>
  <si>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</si>
  <si>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</si>
  <si>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</si>
  <si>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</si>
  <si>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</si>
  <si>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</si>
  <si>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</si>
  <si>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</si>
  <si>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</si>
  <si>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</si>
  <si>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</si>
  <si>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</si>
  <si>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</si>
  <si>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</si>
  <si>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</si>
  <si>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</si>
  <si>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</si>
  <si>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</si>
  <si>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</si>
  <si>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</si>
  <si>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</si>
  <si>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</si>
  <si>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</si>
  <si>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</si>
  <si>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</si>
  <si>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</si>
  <si>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</si>
  <si>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</si>
  <si>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</si>
  <si>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</si>
  <si>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</si>
  <si>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</si>
  <si>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</si>
  <si>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</si>
  <si>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</si>
  <si>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</si>
  <si>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</si>
  <si>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</si>
  <si>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</si>
  <si>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</si>
  <si>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</si>
  <si>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</si>
  <si>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</si>
  <si>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</si>
  <si>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</si>
  <si>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</si>
  <si>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</si>
  <si>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</si>
  <si>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</si>
  <si>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</si>
  <si>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</si>
  <si>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</si>
  <si>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</si>
  <si>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</si>
  <si>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</si>
  <si>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</si>
  <si>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</si>
  <si>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</si>
  <si>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</si>
  <si>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</si>
  <si>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</si>
  <si>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</si>
  <si>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</si>
  <si>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</si>
  <si>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</si>
  <si>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</si>
  <si>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</si>
  <si>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</si>
  <si>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</si>
  <si>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</si>
  <si>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</si>
  <si>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</si>
  <si>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</si>
  <si>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</si>
  <si>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</si>
  <si>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</si>
  <si>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</si>
  <si>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</si>
  <si>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</si>
  <si>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</si>
  <si>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</si>
  <si>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</si>
  <si>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</si>
  <si>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</si>
  <si>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</si>
  <si>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</si>
  <si>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</si>
  <si>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</si>
  <si>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</si>
  <si>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</si>
  <si>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</si>
  <si>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</si>
  <si>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</si>
  <si>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</si>
  <si>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</si>
  <si>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</si>
  <si>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</si>
  <si>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</si>
  <si>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</si>
  <si>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</si>
  <si>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</si>
  <si>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</si>
  <si>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</si>
  <si>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</si>
  <si>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</si>
  <si>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</si>
  <si>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</si>
  <si>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</si>
  <si>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</si>
  <si>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</si>
  <si>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</si>
  <si>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</si>
  <si>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</si>
  <si>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</si>
  <si>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</si>
  <si>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</si>
  <si>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</si>
  <si>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</si>
  <si>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</si>
  <si>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</si>
  <si>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</si>
  <si>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</si>
  <si>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</si>
  <si>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</si>
  <si>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</si>
  <si>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</si>
  <si>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</si>
  <si>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</si>
  <si>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</si>
  <si>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</si>
  <si>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</si>
  <si>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</si>
  <si>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</si>
  <si>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</si>
  <si>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</si>
  <si>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</si>
  <si>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</si>
  <si>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</si>
  <si>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</si>
  <si>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</si>
  <si>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</si>
  <si>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</si>
  <si>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</si>
  <si>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</si>
  <si>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</si>
  <si>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</si>
  <si>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</si>
  <si>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</si>
  <si>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</si>
  <si>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</si>
  <si>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</si>
  <si>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</si>
  <si>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</si>
  <si>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</si>
  <si>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</si>
  <si>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</si>
  <si>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</si>
  <si>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</si>
  <si>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</si>
  <si>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</si>
  <si>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</si>
  <si>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</si>
  <si>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</si>
  <si>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</si>
  <si>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</si>
  <si>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</si>
  <si>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</si>
  <si>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</si>
  <si>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</si>
  <si>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</si>
  <si>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</si>
  <si>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</si>
  <si>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</si>
  <si>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</si>
  <si>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</si>
  <si>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</si>
  <si>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</si>
  <si>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</si>
  <si>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</si>
  <si>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</si>
  <si>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</si>
  <si>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</si>
  <si>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</si>
  <si>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</si>
  <si>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</si>
  <si>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</si>
  <si>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</si>
  <si>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</si>
  <si>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</si>
  <si>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</si>
  <si>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</si>
  <si>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</si>
  <si>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</si>
  <si>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</si>
  <si>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</si>
  <si>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</si>
  <si>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</si>
  <si>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</si>
  <si>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</si>
  <si>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</si>
  <si>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</si>
  <si>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</si>
  <si>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</si>
  <si>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</si>
  <si>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</si>
  <si>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</si>
  <si>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</si>
  <si>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</si>
  <si>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</si>
  <si>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</si>
  <si>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</si>
  <si>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</si>
  <si>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</si>
  <si>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</si>
  <si>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</si>
  <si>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</si>
  <si>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</si>
  <si>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</si>
  <si>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</si>
  <si>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</si>
  <si>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</si>
  <si>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</si>
  <si>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</si>
  <si>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</si>
  <si>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</si>
  <si>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</si>
  <si>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</si>
  <si>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</si>
  <si>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</si>
  <si>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</si>
  <si>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</si>
  <si>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</si>
  <si>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</si>
  <si>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</si>
  <si>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</si>
  <si>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</si>
  <si>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</si>
  <si>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</si>
  <si>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</si>
  <si>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</si>
  <si>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</si>
  <si>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</si>
  <si>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</si>
  <si>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</si>
  <si>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</si>
  <si>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</si>
  <si>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</si>
  <si>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</si>
  <si>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</si>
  <si>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</si>
  <si>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</si>
  <si>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</si>
  <si>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</si>
  <si>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</si>
  <si>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</si>
  <si>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</si>
  <si>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</si>
  <si>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</si>
  <si>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</si>
  <si>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</si>
  <si>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</si>
  <si>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</si>
  <si>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</si>
  <si>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</si>
  <si>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</si>
  <si>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</si>
  <si>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</si>
  <si>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</si>
  <si>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</si>
  <si>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</si>
  <si>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</si>
  <si>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</si>
  <si>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</si>
  <si>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</si>
  <si>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</si>
  <si>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</si>
  <si>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</si>
  <si>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</si>
  <si>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</si>
  <si>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</si>
  <si>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</si>
  <si>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</si>
  <si>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</si>
  <si>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</si>
  <si>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</si>
  <si>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</si>
  <si>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</si>
  <si>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</si>
  <si>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</si>
  <si>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</si>
  <si>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</si>
  <si>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</si>
  <si>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</si>
  <si>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</si>
  <si>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</si>
  <si>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</si>
  <si>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</si>
  <si>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</si>
  <si>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</si>
  <si>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</si>
  <si>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</si>
  <si>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</si>
  <si>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</si>
  <si>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</si>
  <si>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</si>
  <si>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</si>
  <si>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</si>
  <si>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</si>
  <si>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</si>
  <si>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</si>
  <si>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</si>
  <si>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</si>
  <si>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</si>
  <si>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</si>
  <si>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</si>
  <si>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</si>
  <si>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</si>
  <si>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</si>
  <si>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</si>
  <si>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</si>
  <si>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</si>
  <si>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</si>
  <si>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</si>
  <si>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</si>
  <si>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</si>
  <si>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</si>
  <si>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</si>
  <si>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</si>
  <si>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</si>
  <si>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</si>
  <si>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</si>
  <si>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</si>
  <si>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</si>
  <si>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</si>
  <si>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</si>
  <si>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</si>
  <si>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</si>
  <si>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</si>
  <si>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</si>
  <si>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</si>
  <si>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</si>
  <si>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</si>
  <si>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</si>
  <si>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</si>
  <si>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</si>
  <si>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</si>
  <si>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</si>
  <si>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</si>
  <si>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</si>
  <si>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</si>
  <si>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</si>
  <si>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</si>
  <si>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</si>
  <si>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</si>
  <si>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</si>
  <si>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</si>
  <si>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</si>
  <si>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</si>
  <si>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</si>
  <si>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</si>
  <si>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</si>
  <si>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</si>
  <si>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</si>
  <si>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</si>
  <si>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</si>
  <si>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</si>
  <si>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</si>
  <si>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</si>
  <si>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</si>
  <si>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</si>
  <si>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</si>
  <si>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</si>
  <si>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</si>
  <si>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</si>
  <si>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</si>
  <si>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</si>
  <si>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</si>
  <si>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</si>
  <si>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</si>
  <si>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</si>
  <si>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</si>
  <si>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</si>
  <si>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</si>
  <si>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</si>
  <si>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</si>
  <si>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</si>
  <si>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</si>
  <si>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</si>
  <si>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</si>
  <si>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</si>
  <si>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</si>
  <si>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</si>
  <si>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</si>
  <si>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</si>
  <si>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</si>
  <si>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</si>
  <si>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</si>
  <si>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</si>
  <si>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</si>
  <si>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</si>
  <si>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</si>
  <si>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</si>
  <si>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</si>
  <si>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</si>
  <si>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</si>
  <si>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</si>
  <si>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</si>
  <si>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</si>
  <si>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</si>
  <si>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</si>
  <si>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</si>
  <si>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</si>
  <si>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</si>
  <si>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</si>
  <si>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</si>
  <si>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</si>
  <si>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</si>
  <si>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</si>
  <si>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</si>
  <si>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</si>
  <si>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</si>
  <si>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</si>
  <si>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</si>
  <si>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</si>
  <si>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</si>
  <si>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</si>
  <si>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</si>
  <si>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</si>
  <si>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</si>
  <si>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</si>
  <si>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</si>
  <si>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</si>
  <si>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</si>
  <si>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</si>
  <si>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</si>
  <si>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</si>
  <si>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</si>
  <si>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</si>
  <si>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</si>
  <si>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</si>
  <si>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</si>
  <si>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</si>
  <si>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</si>
  <si>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</si>
  <si>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</si>
  <si>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</si>
  <si>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</si>
  <si>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</si>
  <si>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</si>
  <si>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</si>
  <si>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</si>
  <si>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</si>
  <si>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</si>
  <si>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</si>
  <si>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</si>
  <si>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</si>
  <si>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</si>
  <si>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</si>
  <si>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</si>
  <si>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</si>
  <si>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</si>
  <si>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</si>
  <si>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</si>
  <si>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</si>
  <si>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</si>
  <si>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</si>
  <si>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</si>
  <si>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</si>
  <si>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</si>
  <si>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</si>
  <si>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</si>
  <si>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</si>
  <si>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</si>
  <si>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</si>
  <si>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</si>
  <si>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</si>
  <si>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</si>
  <si>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</si>
  <si>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</si>
  <si>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</si>
  <si>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</si>
  <si>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</si>
  <si>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</si>
  <si>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</si>
  <si>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</si>
  <si>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</si>
  <si>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</si>
  <si>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</si>
  <si>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</si>
  <si>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</si>
  <si>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</si>
  <si>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</si>
  <si>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</si>
  <si>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</si>
  <si>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</si>
  <si>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</si>
  <si>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</si>
  <si>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</si>
  <si>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</si>
  <si>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</si>
  <si>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</si>
  <si>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</si>
  <si>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</si>
  <si>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</si>
  <si>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</si>
  <si>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</si>
  <si>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</si>
  <si>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</si>
  <si>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</si>
  <si>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</si>
  <si>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</si>
  <si>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</si>
  <si>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</si>
  <si>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</si>
  <si>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</si>
  <si>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</si>
  <si>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</si>
  <si>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</si>
  <si>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</si>
  <si>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</si>
  <si>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</si>
  <si>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</si>
  <si>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</si>
  <si>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</si>
  <si>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</si>
  <si>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</si>
  <si>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</si>
  <si>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</si>
  <si>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</si>
  <si>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</si>
  <si>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</si>
  <si>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</si>
  <si>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</si>
  <si>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</si>
  <si>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</si>
  <si>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</si>
  <si>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</si>
  <si>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</si>
  <si>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</si>
  <si>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</si>
  <si>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</si>
  <si>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</si>
  <si>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</si>
  <si>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</si>
  <si>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</si>
  <si>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</si>
  <si>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</si>
  <si>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</si>
  <si>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</si>
  <si>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</si>
  <si>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</si>
  <si>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</si>
  <si>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</si>
  <si>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</si>
  <si>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</si>
  <si>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</si>
  <si>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</si>
  <si>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</si>
  <si>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</si>
  <si>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</si>
  <si>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</si>
  <si>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</si>
  <si>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</si>
  <si>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</si>
  <si>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</si>
  <si>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</si>
  <si>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</si>
  <si>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</si>
  <si>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</si>
  <si>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</si>
  <si>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</si>
  <si>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</si>
  <si>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</si>
  <si>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</si>
  <si>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</si>
  <si>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</si>
  <si>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</si>
  <si>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</si>
  <si>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</si>
  <si>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</si>
  <si>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</si>
  <si>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</si>
  <si>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</si>
  <si>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</si>
  <si>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</si>
  <si>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</si>
  <si>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</si>
  <si>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</si>
  <si>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</si>
  <si>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</si>
  <si>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</si>
  <si>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</si>
  <si>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</si>
  <si>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</si>
  <si>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</si>
  <si>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</si>
  <si>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</si>
  <si>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</si>
  <si>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</si>
  <si>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</si>
  <si>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</si>
  <si>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</si>
  <si>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</si>
  <si>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</si>
  <si>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</si>
  <si>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</si>
  <si>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</si>
  <si>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</si>
  <si>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</si>
  <si>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</si>
  <si>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</si>
  <si>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</si>
  <si>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</si>
  <si>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</si>
  <si>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</si>
  <si>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</si>
  <si>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</si>
  <si>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</si>
  <si>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</si>
  <si>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</si>
  <si>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</si>
  <si>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</si>
  <si>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</si>
  <si>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</si>
  <si>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</si>
  <si>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</si>
  <si>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</si>
  <si>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</si>
  <si>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</si>
  <si>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</si>
  <si>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</si>
  <si>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</si>
  <si>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</si>
  <si>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</si>
  <si>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</si>
  <si>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</si>
  <si>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</si>
  <si>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</si>
  <si>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</si>
  <si>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</si>
  <si>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</si>
  <si>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</si>
  <si>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</si>
  <si>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</si>
  <si>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</si>
  <si>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</si>
  <si>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</si>
  <si>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</si>
  <si>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</si>
  <si>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</si>
  <si>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</si>
  <si>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</si>
  <si>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</si>
  <si>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</si>
  <si>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</si>
  <si>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</si>
  <si>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</si>
  <si>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</si>
  <si>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</si>
  <si>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</si>
  <si>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</si>
  <si>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</si>
  <si>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</si>
  <si>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</si>
  <si>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</si>
  <si>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</si>
  <si>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</si>
  <si>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</si>
  <si>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</si>
  <si>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</si>
  <si>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</si>
  <si>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</si>
  <si>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</si>
  <si>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</si>
  <si>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</si>
  <si>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</si>
  <si>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</si>
  <si>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</si>
  <si>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</si>
  <si>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</si>
  <si>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</si>
  <si>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</si>
  <si>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</si>
  <si>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</si>
  <si>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</si>
  <si>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</si>
  <si>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</si>
  <si>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</si>
  <si>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</si>
  <si>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</si>
  <si>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</si>
  <si>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</si>
  <si>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</si>
  <si>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</si>
  <si>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</si>
  <si>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</si>
  <si>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</si>
  <si>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</si>
  <si>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</si>
  <si>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</si>
  <si>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</si>
  <si>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</si>
  <si>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</si>
  <si>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</si>
  <si>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</si>
  <si>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</si>
  <si>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</si>
  <si>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</si>
  <si>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</si>
  <si>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</si>
  <si>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</si>
  <si>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</si>
  <si>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</si>
  <si>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</si>
  <si>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</si>
  <si>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</si>
  <si>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</si>
  <si>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</si>
  <si>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</si>
  <si>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</si>
  <si>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</si>
  <si>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</si>
  <si>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</si>
  <si>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</si>
  <si>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</si>
  <si>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</si>
  <si>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</si>
  <si>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</si>
  <si>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</si>
  <si>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</si>
  <si>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</si>
  <si>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</si>
  <si>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</si>
  <si>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</si>
  <si>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</si>
  <si>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</si>
  <si>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</si>
  <si>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</si>
  <si>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</si>
  <si>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</si>
  <si>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</si>
  <si>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</si>
  <si>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</si>
  <si>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</si>
  <si>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</si>
  <si>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</si>
  <si>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</si>
  <si>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</si>
  <si>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</si>
  <si>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</si>
  <si>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</si>
  <si>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</si>
  <si>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</si>
  <si>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</si>
  <si>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</si>
  <si>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</si>
  <si>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</si>
  <si>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</si>
  <si>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</si>
  <si>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</si>
  <si>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</si>
  <si>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</si>
  <si>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</si>
  <si>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</si>
  <si>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</si>
  <si>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</si>
  <si>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</si>
  <si>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</si>
  <si>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</si>
  <si>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</si>
  <si>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</si>
  <si>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</si>
  <si>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</si>
  <si>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</si>
  <si>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</si>
  <si>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</si>
  <si>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</si>
  <si>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</si>
  <si>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</si>
  <si>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</si>
  <si>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</si>
  <si>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</si>
  <si>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</si>
  <si>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</si>
  <si>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</si>
  <si>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</si>
  <si>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</si>
  <si>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</si>
  <si>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</si>
  <si>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</si>
  <si>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</si>
  <si>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</si>
  <si>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</si>
  <si>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</si>
  <si>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</si>
  <si>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</si>
  <si>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</si>
  <si>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</si>
  <si>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</si>
  <si>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</si>
  <si>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</si>
  <si>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</si>
  <si>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</si>
  <si>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</si>
  <si>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</si>
  <si>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</si>
  <si>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</si>
  <si>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</si>
  <si>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</si>
  <si>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</si>
  <si>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</si>
  <si>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</si>
  <si>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</si>
  <si>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</si>
  <si>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</si>
  <si>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</si>
  <si>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</si>
  <si>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</si>
  <si>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</si>
  <si>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</si>
  <si>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</si>
  <si>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</si>
  <si>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</si>
  <si>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</si>
  <si>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</si>
  <si>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</si>
  <si>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</si>
  <si>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</si>
  <si>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</si>
  <si>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</si>
  <si>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</si>
  <si>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</si>
  <si>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</si>
  <si>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</si>
  <si>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</si>
  <si>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</si>
  <si>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</si>
  <si>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</si>
  <si>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</si>
  <si>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</si>
  <si>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</si>
  <si>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</si>
  <si>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</si>
  <si>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</si>
  <si>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</si>
  <si>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</si>
  <si>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</si>
  <si>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</si>
  <si>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</si>
  <si>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</si>
  <si>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</si>
  <si>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</si>
  <si>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</si>
  <si>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</si>
  <si>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</si>
  <si>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</si>
  <si>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</si>
  <si>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</si>
  <si>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</si>
  <si>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</si>
  <si>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</si>
  <si>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</si>
  <si>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</si>
  <si>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</si>
  <si>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</si>
  <si>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</si>
  <si>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</si>
  <si>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</si>
  <si>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</si>
  <si>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</si>
  <si>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</si>
  <si>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</si>
  <si>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</si>
  <si>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</si>
  <si>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</si>
  <si>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</si>
  <si>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</si>
  <si>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</si>
  <si>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</si>
  <si>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</si>
  <si>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</si>
  <si>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</si>
  <si>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</si>
  <si>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</si>
  <si>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</si>
  <si>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</si>
  <si>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</si>
  <si>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</si>
  <si>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</si>
  <si>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</si>
  <si>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</si>
  <si>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</si>
  <si>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</si>
  <si>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</si>
  <si>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</si>
  <si>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</si>
  <si>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</si>
  <si>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</si>
  <si>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</si>
  <si>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</si>
  <si>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</si>
  <si>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</si>
  <si>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</si>
  <si>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</si>
  <si>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</si>
  <si>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</si>
  <si>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</si>
  <si>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</si>
  <si>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</si>
  <si>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</si>
  <si>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</si>
  <si>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</si>
  <si>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</si>
  <si>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</si>
  <si>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</si>
  <si>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</si>
  <si>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</si>
  <si>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</si>
  <si>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</si>
  <si>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</si>
  <si>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</si>
  <si>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</si>
  <si>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</si>
  <si>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</si>
  <si>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</si>
  <si>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</si>
  <si>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</si>
  <si>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</si>
  <si>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</si>
  <si>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</si>
  <si>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</si>
  <si>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</si>
  <si>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</si>
  <si>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</si>
  <si>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</si>
  <si>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</si>
  <si>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</si>
  <si>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</si>
  <si>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</si>
  <si>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</si>
  <si>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</si>
  <si>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</si>
  <si>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</si>
  <si>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</si>
  <si>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</si>
  <si>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</si>
  <si>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</si>
  <si>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</si>
  <si>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</si>
  <si>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</si>
  <si>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</si>
  <si>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</si>
  <si>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</si>
  <si>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</si>
  <si>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</si>
  <si>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</si>
  <si>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</si>
  <si>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</si>
  <si>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</si>
  <si>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</si>
  <si>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</si>
  <si>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</si>
  <si>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</si>
  <si>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</si>
  <si>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</si>
  <si>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</si>
  <si>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</si>
  <si>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</si>
  <si>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</si>
  <si>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</si>
  <si>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</si>
  <si>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</si>
  <si>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</si>
  <si>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</si>
  <si>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</si>
  <si>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</si>
  <si>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</si>
  <si>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</si>
  <si>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</si>
  <si>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</si>
  <si>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</si>
  <si>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</si>
  <si>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</si>
  <si>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</si>
  <si>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</si>
  <si>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</si>
  <si>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</si>
  <si>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</si>
  <si>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</si>
  <si>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</si>
  <si>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</si>
  <si>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</si>
  <si>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</si>
  <si>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</si>
  <si>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</si>
  <si>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</si>
  <si>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</si>
  <si>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</si>
  <si>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</si>
  <si>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</si>
  <si>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</si>
  <si>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</si>
  <si>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</si>
  <si>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</si>
  <si>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</si>
  <si>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</si>
  <si>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</si>
  <si>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</si>
  <si>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</si>
  <si>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</si>
  <si>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</si>
  <si>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</si>
  <si>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</si>
  <si>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</si>
  <si>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</si>
  <si>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</si>
  <si>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</si>
  <si>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</si>
  <si>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</si>
  <si>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</si>
  <si>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</si>
  <si>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</si>
  <si>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</si>
  <si>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</si>
  <si>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</si>
  <si>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</si>
  <si>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</si>
  <si>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</si>
  <si>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</si>
  <si>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</si>
  <si>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</si>
  <si>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</si>
  <si>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</si>
  <si>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</si>
  <si>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</si>
  <si>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</si>
  <si>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</si>
  <si>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</si>
  <si>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</si>
  <si>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</si>
  <si>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</si>
  <si>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</si>
  <si>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</si>
  <si>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</si>
  <si>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</si>
  <si>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</si>
  <si>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</si>
  <si>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</si>
  <si>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</si>
  <si>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</si>
  <si>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</si>
  <si>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</si>
  <si>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</si>
  <si>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</si>
  <si>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</si>
  <si>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</si>
  <si>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</si>
  <si>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</si>
  <si>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</si>
  <si>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</si>
  <si>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</si>
  <si>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</si>
  <si>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</si>
  <si>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</si>
  <si>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</si>
  <si>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</si>
  <si>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</si>
  <si>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</si>
  <si>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</si>
  <si>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</si>
  <si>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</si>
  <si>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</si>
  <si>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</si>
  <si>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</si>
  <si>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</si>
  <si>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</si>
  <si>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</si>
  <si>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</si>
  <si>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</si>
  <si>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</si>
  <si>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</si>
  <si>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</si>
  <si>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</si>
  <si>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</si>
  <si>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</si>
  <si>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</si>
  <si>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</si>
  <si>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</si>
  <si>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</si>
  <si>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</si>
  <si>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</si>
  <si>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</si>
  <si>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</si>
  <si>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</si>
  <si>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</si>
  <si>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</si>
  <si>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</si>
  <si>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</si>
  <si>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</si>
  <si>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</si>
  <si>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</si>
  <si>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</si>
  <si>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</si>
  <si>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</si>
  <si>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</si>
  <si>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</si>
  <si>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</si>
  <si>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</si>
  <si>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</si>
  <si>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</si>
  <si>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</si>
  <si>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</si>
  <si>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</si>
  <si>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</si>
  <si>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</si>
  <si>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</si>
  <si>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</si>
  <si>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</si>
  <si>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</si>
  <si>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</si>
  <si>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</si>
  <si>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</si>
  <si>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</si>
  <si>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</si>
  <si>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</si>
  <si>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</si>
  <si>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</si>
  <si>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</si>
  <si>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</si>
  <si>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</si>
  <si>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</si>
  <si>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</si>
  <si>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</si>
  <si>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</si>
  <si>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</si>
  <si>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</si>
  <si>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</si>
  <si>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</si>
  <si>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</si>
  <si>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</si>
  <si>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</si>
  <si>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</si>
  <si>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</si>
  <si>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</si>
  <si>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</si>
  <si>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</si>
  <si>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</si>
  <si>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</si>
  <si>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</si>
  <si>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</si>
  <si>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</si>
  <si>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</si>
  <si>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</si>
  <si>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</si>
  <si>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</si>
  <si>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</si>
  <si>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</si>
  <si>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</si>
  <si>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</si>
  <si>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</si>
  <si>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</si>
  <si>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</si>
  <si>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</si>
  <si>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</si>
  <si>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</si>
  <si>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</si>
  <si>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</si>
  <si>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</si>
  <si>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</si>
  <si>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</si>
  <si>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</si>
  <si>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</si>
  <si>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</si>
  <si>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</si>
  <si>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</si>
  <si>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</si>
  <si>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</si>
  <si>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</si>
  <si>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</si>
  <si>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</si>
  <si>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</si>
  <si>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</si>
  <si>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</si>
  <si>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</si>
  <si>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</si>
  <si>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</si>
  <si>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</si>
  <si>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</si>
  <si>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</si>
  <si>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</si>
  <si>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</si>
  <si>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</si>
  <si>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</si>
  <si>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</si>
  <si>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</si>
  <si>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</si>
  <si>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</si>
  <si>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</si>
  <si>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</si>
  <si>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</si>
  <si>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</si>
  <si>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</si>
  <si>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</si>
  <si>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</si>
  <si>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</si>
  <si>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</si>
  <si>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</si>
  <si>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</si>
  <si>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</si>
  <si>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</si>
  <si>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</si>
  <si>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</si>
  <si>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</si>
  <si>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</si>
  <si>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</si>
  <si>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</si>
  <si>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</si>
  <si>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</si>
  <si>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</si>
  <si>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</si>
  <si>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</si>
  <si>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</si>
  <si>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</si>
  <si>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</si>
  <si>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</si>
  <si>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</si>
  <si>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</si>
  <si>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</si>
  <si>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</si>
  <si>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</si>
  <si>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</si>
  <si>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</si>
  <si>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</si>
  <si>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</si>
  <si>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</si>
  <si>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</si>
  <si>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</si>
  <si>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</si>
  <si>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</si>
  <si>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</si>
  <si>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</si>
  <si>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</si>
  <si>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</si>
  <si>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</si>
  <si>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</si>
  <si>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</si>
  <si>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</si>
  <si>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</si>
  <si>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</si>
  <si>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</si>
  <si>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</si>
  <si>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</si>
  <si>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</si>
  <si>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</si>
  <si>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</si>
  <si>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</si>
  <si>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</si>
  <si>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</si>
  <si>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</si>
  <si>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</si>
  <si>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</si>
  <si>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</si>
  <si>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</si>
  <si>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</si>
  <si>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</si>
  <si>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</si>
  <si>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</si>
  <si>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</si>
  <si>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</si>
  <si>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</si>
  <si>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</si>
  <si>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</si>
  <si>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</si>
  <si>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</si>
  <si>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</si>
  <si>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</si>
  <si>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</si>
  <si>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</si>
  <si>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</si>
  <si>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</si>
  <si>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</si>
  <si>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</si>
  <si>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</si>
  <si>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</si>
  <si>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</si>
  <si>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</si>
  <si>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</si>
  <si>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</si>
  <si>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</si>
  <si>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</si>
  <si>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</si>
  <si>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</si>
  <si>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</si>
  <si>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</si>
  <si>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</si>
  <si>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</si>
  <si>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</si>
  <si>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</si>
  <si>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</si>
  <si>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</si>
  <si>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</si>
  <si>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</si>
  <si>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</si>
  <si>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</si>
  <si>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</si>
  <si>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</si>
  <si>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</si>
  <si>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</si>
  <si>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</si>
  <si>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</si>
  <si>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</si>
  <si>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</si>
  <si>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</si>
  <si>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</si>
  <si>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</si>
  <si>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</si>
  <si>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</si>
  <si>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</si>
  <si>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</si>
  <si>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</si>
  <si>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</si>
  <si>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</si>
  <si>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</si>
  <si>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</si>
  <si>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</si>
  <si>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</si>
  <si>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</si>
  <si>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</si>
  <si>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</si>
  <si>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</si>
  <si>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</si>
  <si>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</si>
  <si>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</si>
  <si>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</si>
  <si>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</si>
  <si>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</si>
  <si>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</si>
  <si>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</si>
  <si>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</si>
  <si>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</si>
  <si>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</si>
  <si>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</si>
  <si>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</si>
  <si>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</si>
  <si>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</si>
  <si>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</si>
  <si>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</si>
  <si>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</si>
  <si>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</si>
  <si>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</si>
  <si>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</si>
  <si>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</si>
  <si>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</si>
  <si>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</si>
  <si>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</si>
  <si>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</si>
  <si>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</si>
  <si>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</si>
  <si>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</si>
  <si>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</si>
  <si>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</si>
  <si>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</si>
  <si>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</si>
  <si>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</si>
  <si>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</si>
  <si>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</si>
  <si>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</si>
  <si>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</si>
  <si>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</si>
  <si>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</si>
  <si>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</si>
  <si>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</si>
  <si>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</si>
  <si>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</si>
  <si>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</si>
  <si>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</si>
  <si>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</si>
  <si>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</si>
  <si>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</si>
  <si>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</si>
  <si>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</si>
  <si>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</si>
  <si>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</si>
  <si>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</si>
  <si>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</si>
  <si>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</si>
  <si>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</si>
  <si>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</si>
  <si>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</si>
  <si>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</si>
  <si>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</si>
  <si>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</si>
  <si>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</si>
  <si>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</si>
  <si>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</si>
  <si>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</si>
  <si>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</si>
  <si>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</si>
  <si>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</si>
  <si>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</si>
  <si>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</si>
  <si>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</si>
  <si>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</si>
  <si>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</si>
  <si>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</si>
  <si>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</si>
  <si>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</si>
  <si>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</si>
  <si>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</si>
  <si>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</si>
  <si>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</si>
  <si>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</si>
  <si>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</si>
  <si>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</si>
  <si>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</si>
  <si>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</si>
  <si>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</si>
  <si>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</si>
  <si>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</si>
  <si>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</si>
  <si>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</si>
  <si>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</si>
  <si>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</si>
  <si>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</si>
  <si>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</si>
  <si>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</si>
  <si>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</si>
  <si>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</si>
  <si>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</si>
  <si>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</si>
  <si>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</si>
  <si>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</si>
  <si>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</si>
  <si>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</si>
  <si>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</si>
  <si>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</si>
  <si>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</si>
  <si>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</si>
  <si>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</si>
  <si>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</si>
  <si>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</si>
  <si>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</si>
  <si>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</si>
  <si>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</si>
  <si>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</si>
  <si>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</si>
  <si>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</si>
  <si>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</si>
  <si>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</si>
  <si>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</si>
  <si>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</si>
  <si>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</si>
  <si>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</si>
  <si>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</si>
  <si>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</si>
  <si>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</si>
  <si>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</si>
  <si>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</si>
  <si>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</si>
  <si>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</si>
  <si>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</si>
  <si>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</si>
  <si>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</si>
  <si>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</si>
  <si>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</si>
  <si>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</si>
  <si>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</si>
  <si>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</si>
  <si>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</si>
  <si>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</si>
  <si>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</si>
  <si>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</si>
  <si>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</si>
  <si>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</si>
  <si>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</si>
  <si>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</si>
  <si>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</si>
  <si>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</si>
  <si>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</si>
  <si>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</si>
  <si>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</si>
  <si>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</si>
  <si>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</si>
  <si>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</si>
  <si>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</si>
  <si>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</si>
  <si>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</si>
  <si>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</si>
  <si>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</si>
  <si>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</si>
  <si>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</si>
  <si>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</si>
  <si>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</si>
  <si>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</si>
  <si>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</si>
  <si>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</si>
  <si>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</si>
  <si>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</si>
  <si>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</si>
  <si>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</si>
  <si>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</si>
  <si>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</si>
  <si>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</si>
  <si>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</si>
  <si>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</si>
  <si>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</si>
  <si>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</si>
  <si>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</si>
  <si>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</si>
  <si>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</si>
  <si>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</si>
  <si>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</si>
  <si>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</si>
  <si>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</si>
  <si>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</si>
  <si>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</si>
  <si>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</si>
  <si>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</si>
  <si>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</si>
  <si>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</si>
  <si>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</si>
  <si>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</si>
  <si>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</si>
  <si>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</si>
  <si>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</si>
  <si>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</si>
  <si>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</si>
  <si>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</si>
  <si>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</si>
  <si>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</si>
  <si>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</si>
  <si>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</si>
  <si>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</si>
  <si>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</si>
  <si>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</si>
  <si>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</si>
  <si>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</si>
  <si>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</si>
  <si>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</si>
  <si>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</si>
  <si>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</si>
  <si>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</si>
  <si>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</si>
  <si>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</si>
  <si>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</si>
  <si>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</si>
  <si>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</si>
  <si>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</si>
  <si>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</si>
  <si>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</si>
  <si>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</si>
  <si>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</si>
  <si>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</si>
  <si>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</si>
  <si>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</si>
  <si>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</si>
  <si>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</si>
  <si>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</si>
  <si>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</si>
  <si>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</si>
  <si>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</si>
  <si>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</si>
  <si>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</si>
  <si>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</si>
  <si>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</si>
  <si>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</si>
  <si>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</si>
  <si>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</si>
  <si>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</si>
  <si>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</si>
  <si>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</si>
  <si>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</si>
  <si>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</si>
  <si>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</si>
  <si>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</si>
  <si>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</si>
  <si>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</si>
  <si>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</si>
  <si>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</si>
  <si>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</si>
  <si>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</si>
  <si>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</si>
  <si>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</si>
  <si>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</si>
  <si>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</si>
  <si>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</si>
  <si>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</si>
  <si>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</si>
  <si>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</si>
  <si>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</si>
  <si>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</si>
  <si>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</si>
  <si>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</si>
  <si>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</si>
  <si>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</si>
  <si>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</si>
  <si>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</si>
  <si>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</si>
  <si>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</si>
  <si>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</si>
  <si>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</si>
  <si>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</si>
  <si>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</si>
  <si>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</si>
  <si>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</si>
  <si>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</si>
  <si>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</si>
  <si>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</si>
  <si>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</si>
  <si>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</si>
  <si>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</si>
  <si>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</si>
  <si>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</si>
  <si>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</si>
  <si>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</si>
  <si>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</si>
  <si>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</si>
  <si>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</si>
  <si>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</si>
  <si>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</si>
  <si>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</si>
  <si>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</si>
  <si>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</si>
  <si>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</si>
  <si>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</si>
  <si>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</si>
  <si>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</si>
  <si>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</si>
  <si>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</si>
  <si>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</si>
  <si>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</si>
  <si>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</si>
  <si>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</si>
  <si>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</si>
  <si>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</si>
  <si>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</si>
  <si>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</si>
  <si>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</si>
  <si>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</si>
  <si>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</si>
  <si>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</si>
  <si>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</si>
  <si>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</si>
  <si>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</si>
  <si>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</si>
  <si>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</si>
  <si>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</si>
  <si>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</si>
  <si>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</si>
  <si>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</si>
  <si>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</si>
  <si>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</si>
  <si>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</si>
  <si>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</si>
  <si>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</si>
  <si>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</si>
  <si>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</si>
  <si>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</si>
  <si>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</si>
  <si>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</si>
  <si>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</si>
  <si>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</si>
  <si>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</si>
  <si>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</si>
  <si>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</si>
  <si>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</si>
  <si>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</si>
  <si>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</si>
  <si>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</si>
  <si>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</si>
  <si>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</si>
  <si>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</si>
  <si>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</si>
  <si>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</si>
  <si>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</si>
  <si>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</si>
  <si>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</si>
  <si>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</si>
  <si>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</si>
  <si>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</si>
  <si>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</si>
  <si>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</si>
  <si>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</si>
  <si>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</si>
  <si>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</si>
  <si>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</si>
  <si>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</si>
  <si>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</si>
  <si>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</si>
  <si>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</si>
  <si>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</si>
  <si>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</si>
  <si>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</si>
  <si>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</si>
  <si>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</si>
  <si>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</si>
  <si>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</si>
  <si>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</si>
  <si>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</si>
  <si>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</si>
  <si>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</si>
  <si>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</si>
  <si>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</si>
  <si>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</si>
  <si>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</si>
  <si>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</si>
  <si>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</si>
  <si>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</si>
  <si>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</si>
  <si>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</si>
  <si>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</si>
  <si>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</si>
  <si>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</si>
  <si>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</si>
  <si>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</si>
  <si>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</si>
  <si>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</si>
  <si>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</si>
  <si>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</si>
  <si>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</si>
  <si>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</si>
  <si>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</si>
  <si>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</si>
  <si>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</si>
  <si>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</si>
  <si>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</si>
  <si>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</si>
  <si>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</si>
  <si>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</si>
  <si>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</si>
  <si>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</si>
  <si>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</si>
  <si>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</si>
  <si>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</si>
  <si>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</si>
  <si>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</si>
  <si>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</si>
  <si>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</si>
  <si>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</si>
  <si>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</si>
  <si>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</si>
  <si>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</si>
  <si>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</si>
  <si>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</si>
  <si>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</si>
  <si>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</si>
  <si>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</si>
  <si>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</si>
  <si>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</si>
  <si>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</si>
  <si>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</si>
  <si>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</si>
  <si>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</si>
  <si>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</si>
  <si>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</si>
  <si>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</si>
  <si>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</si>
  <si>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</si>
  <si>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</si>
  <si>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</si>
  <si>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</si>
  <si>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</si>
  <si>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</si>
  <si>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</si>
  <si>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</si>
  <si>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</si>
  <si>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</si>
  <si>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</si>
  <si>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</si>
  <si>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</si>
  <si>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</si>
  <si>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</si>
  <si>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</si>
  <si>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</si>
  <si>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</si>
  <si>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</si>
  <si>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</si>
  <si>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</si>
  <si>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</si>
  <si>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</si>
  <si>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</si>
  <si>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</si>
  <si>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</si>
  <si>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</si>
  <si>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</si>
  <si>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</si>
  <si>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</si>
  <si>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</si>
  <si>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</si>
  <si>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</si>
  <si>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</si>
  <si>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</si>
  <si>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</si>
  <si>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</si>
  <si>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</si>
  <si>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</si>
  <si>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</si>
  <si>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</si>
  <si>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</si>
  <si>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</si>
  <si>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</si>
  <si>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</si>
  <si>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</si>
  <si>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</si>
  <si>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</si>
  <si>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</si>
  <si>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</si>
  <si>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</si>
  <si>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</si>
  <si>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</si>
  <si>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</si>
  <si>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</si>
  <si>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</si>
  <si>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</si>
  <si>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</si>
  <si>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</si>
  <si>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</si>
  <si>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</si>
  <si>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</si>
  <si>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</si>
  <si>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</si>
  <si>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</si>
  <si>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</si>
  <si>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</si>
  <si>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</si>
  <si>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</si>
  <si>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</si>
  <si>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</si>
  <si>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</si>
  <si>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</si>
  <si>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</si>
  <si>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</si>
  <si>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</si>
  <si>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</si>
  <si>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</si>
  <si>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</si>
  <si>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</si>
  <si>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</si>
  <si>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</si>
  <si>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</si>
  <si>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</si>
  <si>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</si>
  <si>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</si>
  <si>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</si>
  <si>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</si>
  <si>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</si>
  <si>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</si>
  <si>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</si>
  <si>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</si>
  <si>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</si>
  <si>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</si>
  <si>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</si>
  <si>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</si>
  <si>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</si>
  <si>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</si>
  <si>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</si>
  <si>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</si>
  <si>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</si>
  <si>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</si>
  <si>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</si>
  <si>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</si>
  <si>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</si>
  <si>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</si>
  <si>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</si>
  <si>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</si>
  <si>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</si>
  <si>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</si>
  <si>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</si>
  <si>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</si>
  <si>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</si>
  <si>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</si>
  <si>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</si>
  <si>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</si>
  <si>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</si>
  <si>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</si>
  <si>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</si>
  <si>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</si>
  <si>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</si>
  <si>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</si>
  <si>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</si>
  <si>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</si>
  <si>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</si>
  <si>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</si>
  <si>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</si>
  <si>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</si>
  <si>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</si>
  <si>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</si>
  <si>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</si>
  <si>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</si>
  <si>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</si>
  <si>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</si>
  <si>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</si>
  <si>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</si>
  <si>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</si>
  <si>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</si>
  <si>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</si>
  <si>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</si>
  <si>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</si>
  <si>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</si>
  <si>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</si>
  <si>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</si>
  <si>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</si>
  <si>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</si>
  <si>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</si>
  <si>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</si>
  <si>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</si>
  <si>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</si>
  <si>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</si>
  <si>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</si>
  <si>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</si>
  <si>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</si>
  <si>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</si>
  <si>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</si>
  <si>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</si>
  <si>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</si>
  <si>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</si>
  <si>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</si>
  <si>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</si>
  <si>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</si>
  <si>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</si>
  <si>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</si>
  <si>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</si>
  <si>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</si>
  <si>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</si>
  <si>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</si>
  <si>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</si>
  <si>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</si>
  <si>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</si>
  <si>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</si>
  <si>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</si>
  <si>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</si>
  <si>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</si>
  <si>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</si>
  <si>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</si>
  <si>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</si>
  <si>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</si>
  <si>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</si>
  <si>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</si>
  <si>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</si>
  <si>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</si>
  <si>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</si>
  <si>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</si>
  <si>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</si>
  <si>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</si>
  <si>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</si>
  <si>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</si>
  <si>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</si>
  <si>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</si>
  <si>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</si>
  <si>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</si>
  <si>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</si>
  <si>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</si>
  <si>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</si>
  <si>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</si>
  <si>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</si>
  <si>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</si>
  <si>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</si>
  <si>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</si>
  <si>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</si>
  <si>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</si>
  <si>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</si>
  <si>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</si>
  <si>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</si>
  <si>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</si>
  <si>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</si>
  <si>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</si>
  <si>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</si>
  <si>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</si>
  <si>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</si>
  <si>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</si>
  <si>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</si>
  <si>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</si>
  <si>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</si>
  <si>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</si>
  <si>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</si>
  <si>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</si>
  <si>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</si>
  <si>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</si>
  <si>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</si>
  <si>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</si>
  <si>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</si>
  <si>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</si>
  <si>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</si>
  <si>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</si>
  <si>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</si>
  <si>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</si>
  <si>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</si>
  <si>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</si>
  <si>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</si>
  <si>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</si>
  <si>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</si>
  <si>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</si>
  <si>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</si>
  <si>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</si>
  <si>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</si>
  <si>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</si>
  <si>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</si>
  <si>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</si>
  <si>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</si>
  <si>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</si>
  <si>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</si>
  <si>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</si>
  <si>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</si>
  <si>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</si>
  <si>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</si>
  <si>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</si>
  <si>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</si>
  <si>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</si>
  <si>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</si>
  <si>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</si>
  <si>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</si>
  <si>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</si>
  <si>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</si>
  <si>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</si>
  <si>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</si>
  <si>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</si>
  <si>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</si>
  <si>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</si>
  <si>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</si>
  <si>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</si>
  <si>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</si>
  <si>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</si>
  <si>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</si>
  <si>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</si>
  <si>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</si>
  <si>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</si>
  <si>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</si>
  <si>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</si>
  <si>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</si>
  <si>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</si>
  <si>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</si>
  <si>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</si>
  <si>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</si>
  <si>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</si>
  <si>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</si>
  <si>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</si>
  <si>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</si>
  <si>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</si>
  <si>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</si>
  <si>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</si>
  <si>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</si>
  <si>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</si>
  <si>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</si>
  <si>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</si>
  <si>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</si>
  <si>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</si>
  <si>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</si>
  <si>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</si>
  <si>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</si>
  <si>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</si>
  <si>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</si>
  <si>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</si>
  <si>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</si>
  <si>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</si>
  <si>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</si>
  <si>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</si>
  <si>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</si>
  <si>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</si>
  <si>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</si>
  <si>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</si>
  <si>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</si>
  <si>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</si>
  <si>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</si>
  <si>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</si>
  <si>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</si>
  <si>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</si>
  <si>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</si>
  <si>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</si>
  <si>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</si>
  <si>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</si>
  <si>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</si>
  <si>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</si>
  <si>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</si>
  <si>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</si>
  <si>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</si>
  <si>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</si>
  <si>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</si>
  <si>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</si>
  <si>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</si>
  <si>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</si>
  <si>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</si>
  <si>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</si>
  <si>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</si>
  <si>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</si>
  <si>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</si>
  <si>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</si>
  <si>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</si>
  <si>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</si>
  <si>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</si>
  <si>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</si>
  <si>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</si>
  <si>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</si>
  <si>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</si>
  <si>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</si>
  <si>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</si>
  <si>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</si>
  <si>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</si>
  <si>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</si>
  <si>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</si>
  <si>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</si>
  <si>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</si>
  <si>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</si>
  <si>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</si>
  <si>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</si>
  <si>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</si>
  <si>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</si>
  <si>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</si>
  <si>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</si>
  <si>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</si>
  <si>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</si>
  <si>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</si>
  <si>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</si>
  <si>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</si>
  <si>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</si>
  <si>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</si>
  <si>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</si>
  <si>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</si>
  <si>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</si>
  <si>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</si>
  <si>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</si>
  <si>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</si>
  <si>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</si>
  <si>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</si>
  <si>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</si>
  <si>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</si>
  <si>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</si>
  <si>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</si>
  <si>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</si>
  <si>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</si>
  <si>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</si>
  <si>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</si>
  <si>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</si>
  <si>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</si>
  <si>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</si>
  <si>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</si>
  <si>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</si>
  <si>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</si>
  <si>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</si>
  <si>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</si>
  <si>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</si>
  <si>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</si>
  <si>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</si>
  <si>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</si>
  <si>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</si>
  <si>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</si>
  <si>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</si>
  <si>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</si>
  <si>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</si>
  <si>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</si>
  <si>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</si>
  <si>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</si>
  <si>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</si>
  <si>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</si>
  <si>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</si>
  <si>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</si>
  <si>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</si>
  <si>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</si>
  <si>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</si>
  <si>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</si>
  <si>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</si>
  <si>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</si>
  <si>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</si>
  <si>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</si>
  <si>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</si>
  <si>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</si>
  <si>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</si>
  <si>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</si>
  <si>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</si>
  <si>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</si>
  <si>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</si>
  <si>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</si>
  <si>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</si>
  <si>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</si>
  <si>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</si>
  <si>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</si>
  <si>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</si>
  <si>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</si>
  <si>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</si>
  <si>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</si>
  <si>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</si>
  <si>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</si>
  <si>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</si>
  <si>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</si>
  <si>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</si>
  <si>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</si>
  <si>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</si>
  <si>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</si>
  <si>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</si>
  <si>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</si>
  <si>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</si>
  <si>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</si>
  <si>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</si>
  <si>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</si>
  <si>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</si>
  <si>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</si>
  <si>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</si>
  <si>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</si>
  <si>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</si>
  <si>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</si>
  <si>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</si>
  <si>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</si>
  <si>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</si>
  <si>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</si>
  <si>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</si>
  <si>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</si>
  <si>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</si>
  <si>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</si>
  <si>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</si>
  <si>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</si>
  <si>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</si>
  <si>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</si>
  <si>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</si>
  <si>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</si>
  <si>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</si>
  <si>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</si>
  <si>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</si>
  <si>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</si>
  <si>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</si>
  <si>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</si>
  <si>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</si>
  <si>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</si>
  <si>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</si>
  <si>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</si>
  <si>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</si>
  <si>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</si>
  <si>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</si>
  <si>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</si>
  <si>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</si>
  <si>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</si>
  <si>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</si>
  <si>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</si>
  <si>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</si>
  <si>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</si>
  <si>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</si>
  <si>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</si>
  <si>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</si>
  <si>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</si>
  <si>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</si>
  <si>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</si>
  <si>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</si>
  <si>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</si>
  <si>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</si>
  <si>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</si>
  <si>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</si>
  <si>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</si>
  <si>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</si>
  <si>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</si>
  <si>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</si>
  <si>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</si>
  <si>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</si>
  <si>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</si>
  <si>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</si>
  <si>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</si>
  <si>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</si>
  <si>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</si>
  <si>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</si>
  <si>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</si>
  <si>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</si>
  <si>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</si>
  <si>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</si>
  <si>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</si>
  <si>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</si>
  <si>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</si>
  <si>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</si>
  <si>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</si>
  <si>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</si>
  <si>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</si>
  <si>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</si>
  <si>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</si>
  <si>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</si>
  <si>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</si>
  <si>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</si>
  <si>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</si>
  <si>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</si>
  <si>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</si>
  <si>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</si>
  <si>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</si>
  <si>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</si>
  <si>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</si>
  <si>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</si>
  <si>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</si>
  <si>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</si>
  <si>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</si>
  <si>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</si>
  <si>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</si>
  <si>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</si>
  <si>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</si>
  <si>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</si>
  <si>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</si>
  <si>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</si>
  <si>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</si>
  <si>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</si>
  <si>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</si>
  <si>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</si>
  <si>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</si>
  <si>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</si>
  <si>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</si>
  <si>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</si>
  <si>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</si>
  <si>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</si>
  <si>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</si>
  <si>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</si>
  <si>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</si>
  <si>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</si>
  <si>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</si>
  <si>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</si>
  <si>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</si>
  <si>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</si>
  <si>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</si>
  <si>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</si>
  <si>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</si>
  <si>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</si>
  <si>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</si>
  <si>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</si>
  <si>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</si>
  <si>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</si>
  <si>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</si>
  <si>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</si>
  <si>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</si>
  <si>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</si>
  <si>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</si>
  <si>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</si>
  <si>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</si>
  <si>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</si>
  <si>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</si>
  <si>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</si>
  <si>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</si>
  <si>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</si>
  <si>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</si>
  <si>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</si>
  <si>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</si>
  <si>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</si>
  <si>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</si>
  <si>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</si>
  <si>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</si>
  <si>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</si>
  <si>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</si>
  <si>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</si>
  <si>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</si>
  <si>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</si>
  <si>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</si>
  <si>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</si>
  <si>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</si>
  <si>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</si>
  <si>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</si>
  <si>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</si>
  <si>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</si>
  <si>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</si>
  <si>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</si>
  <si>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</si>
  <si>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</si>
  <si>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</si>
  <si>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</si>
  <si>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</si>
  <si>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</si>
  <si>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</si>
  <si>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</si>
  <si>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</si>
  <si>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</si>
  <si>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</si>
  <si>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</si>
  <si>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</si>
  <si>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</si>
  <si>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</si>
  <si>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</si>
  <si>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</si>
  <si>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</si>
  <si>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</si>
  <si>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</si>
  <si>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</si>
  <si>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</si>
  <si>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</si>
  <si>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</si>
  <si>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</si>
  <si>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</si>
  <si>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</si>
  <si>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</si>
  <si>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</si>
  <si>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</si>
  <si>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</si>
  <si>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</si>
  <si>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</si>
  <si>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</si>
  <si>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</si>
  <si>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</si>
  <si>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</si>
  <si>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</si>
  <si>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</si>
  <si>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</si>
  <si>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</si>
  <si>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</si>
  <si>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</si>
  <si>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</si>
  <si>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</si>
  <si>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</si>
  <si>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</si>
  <si>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</si>
  <si>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</si>
  <si>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</si>
  <si>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</si>
  <si>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</si>
  <si>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</si>
  <si>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</si>
  <si>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</si>
  <si>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</si>
  <si>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</si>
  <si>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</si>
  <si>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</si>
  <si>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</si>
  <si>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</si>
  <si>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</si>
  <si>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</si>
  <si>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</si>
  <si>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</si>
  <si>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</si>
  <si>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</si>
  <si>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</si>
  <si>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</si>
  <si>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</si>
  <si>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</si>
  <si>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</si>
  <si>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</si>
  <si>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</si>
  <si>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</si>
  <si>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</si>
  <si>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</si>
  <si>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</si>
  <si>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</si>
  <si>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</si>
  <si>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</si>
  <si>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</si>
  <si>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</si>
  <si>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</si>
  <si>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</si>
  <si>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</si>
  <si>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</si>
  <si>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</si>
  <si>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</si>
  <si>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</si>
  <si>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</si>
  <si>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</si>
  <si>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</si>
  <si>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</si>
  <si>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</si>
  <si>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</si>
  <si>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</si>
  <si>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</si>
  <si>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</si>
  <si>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</si>
  <si>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</si>
  <si>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</si>
  <si>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</si>
  <si>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</si>
  <si>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</si>
  <si>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</si>
  <si>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</si>
  <si>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</si>
  <si>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</si>
  <si>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</si>
  <si>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</si>
  <si>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</si>
  <si>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</si>
  <si>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</si>
  <si>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</si>
  <si>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</si>
  <si>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</si>
  <si>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</si>
  <si>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</si>
  <si>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</si>
  <si>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</si>
  <si>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</si>
  <si>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</si>
  <si>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</si>
  <si>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</si>
  <si>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</si>
  <si>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</si>
  <si>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</si>
  <si>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</si>
  <si>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</si>
  <si>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</si>
  <si>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</si>
  <si>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</si>
  <si>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</si>
  <si>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</si>
  <si>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</si>
  <si>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</si>
  <si>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</si>
  <si>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</si>
  <si>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</si>
  <si>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</si>
  <si>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</si>
  <si>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</si>
  <si>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</si>
  <si>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</si>
  <si>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</si>
  <si>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</si>
  <si>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</si>
  <si>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</si>
  <si>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</si>
  <si>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</si>
  <si>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</si>
  <si>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</si>
  <si>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</si>
  <si>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</si>
  <si>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</si>
  <si>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</si>
  <si>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</si>
  <si>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</si>
  <si>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</si>
  <si>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</si>
  <si>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</si>
  <si>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</si>
  <si>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</si>
  <si>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</si>
  <si>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</si>
  <si>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</si>
  <si>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</si>
  <si>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</si>
  <si>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</si>
  <si>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</si>
  <si>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</si>
  <si>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</si>
  <si>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</si>
  <si>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</si>
  <si>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</si>
  <si>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</si>
  <si>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</si>
  <si>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</si>
  <si>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</si>
  <si>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</si>
  <si>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</si>
  <si>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</si>
  <si>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</si>
  <si>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</si>
  <si>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</si>
  <si>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</si>
  <si>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</si>
  <si>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</si>
  <si>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</si>
  <si>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</si>
  <si>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</si>
  <si>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</si>
  <si>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</si>
  <si>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</si>
  <si>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</si>
  <si>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</si>
  <si>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</si>
  <si>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</si>
  <si>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</si>
  <si>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</si>
  <si>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</si>
  <si>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</si>
  <si>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</si>
  <si>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</si>
  <si>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</si>
  <si>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</si>
  <si>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</si>
  <si>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</si>
  <si>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</si>
  <si>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</si>
  <si>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</si>
  <si>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</si>
  <si>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</si>
  <si>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</si>
  <si>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</si>
  <si>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</si>
  <si>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</si>
  <si>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</si>
  <si>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</si>
  <si>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</si>
  <si>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</si>
  <si>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</si>
  <si>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</si>
  <si>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</si>
  <si>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</si>
  <si>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</si>
  <si>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</si>
  <si>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</si>
  <si>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</si>
  <si>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</si>
  <si>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</si>
  <si>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</si>
  <si>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</si>
  <si>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</si>
  <si>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</si>
  <si>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</si>
  <si>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</si>
  <si>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</si>
  <si>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</si>
  <si>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</si>
  <si>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</si>
  <si>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</si>
  <si>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</si>
  <si>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</si>
  <si>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</si>
  <si>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</si>
  <si>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</si>
  <si>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</si>
  <si>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</si>
  <si>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</si>
  <si>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</si>
  <si>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</si>
  <si>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</si>
  <si>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</si>
  <si>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</si>
  <si>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</si>
  <si>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</si>
  <si>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</si>
  <si>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</si>
  <si>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</si>
  <si>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</si>
  <si>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</si>
  <si>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</si>
  <si>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</si>
  <si>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</si>
  <si>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</si>
  <si>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</si>
  <si>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</si>
  <si>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</si>
  <si>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</si>
  <si>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</si>
  <si>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</si>
  <si>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</si>
  <si>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</si>
  <si>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</si>
  <si>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</si>
  <si>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</si>
  <si>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</si>
  <si>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</si>
  <si>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</si>
  <si>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</si>
  <si>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</si>
  <si>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</si>
  <si>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</si>
  <si>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</si>
  <si>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</si>
  <si>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</si>
  <si>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</si>
  <si>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</si>
  <si>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</si>
  <si>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</si>
  <si>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</si>
  <si>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</si>
  <si>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</si>
  <si>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</si>
  <si>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</si>
  <si>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</si>
  <si>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</si>
  <si>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</si>
  <si>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</si>
  <si>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</si>
  <si>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</si>
  <si>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</si>
  <si>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</si>
  <si>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</si>
  <si>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</si>
  <si>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</si>
  <si>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</si>
  <si>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</si>
  <si>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</si>
  <si>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</si>
  <si>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</si>
  <si>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</si>
  <si>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</si>
  <si>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</si>
  <si>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</si>
  <si>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</si>
  <si>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</si>
  <si>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</si>
  <si>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</si>
  <si>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</si>
  <si>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</si>
  <si>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</si>
  <si>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</si>
  <si>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</si>
  <si>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</si>
  <si>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</si>
  <si>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</si>
  <si>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</si>
  <si>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</si>
  <si>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</si>
  <si>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</si>
  <si>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</si>
  <si>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</si>
  <si>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</si>
  <si>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</si>
  <si>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</si>
  <si>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</si>
  <si>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</si>
  <si>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</si>
  <si>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</si>
  <si>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</si>
  <si>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</si>
  <si>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</si>
  <si>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</si>
  <si>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</si>
  <si>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</si>
  <si>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</si>
  <si>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</si>
  <si>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</si>
  <si>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</si>
  <si>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</si>
  <si>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</si>
  <si>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</si>
  <si>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</si>
  <si>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</si>
  <si>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</si>
  <si>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</si>
  <si>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</si>
  <si>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</si>
  <si>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</si>
  <si>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</si>
  <si>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</si>
  <si>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</si>
  <si>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</si>
  <si>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</si>
  <si>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</si>
  <si>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</si>
  <si>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</si>
  <si>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</si>
  <si>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</si>
  <si>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</si>
  <si>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</si>
  <si>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</si>
  <si>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</si>
  <si>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</si>
  <si>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</si>
  <si>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</si>
  <si>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</si>
  <si>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</si>
  <si>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</si>
  <si>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</si>
  <si>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</si>
  <si>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</si>
  <si>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</si>
  <si>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</si>
  <si>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</si>
  <si>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</si>
  <si>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</si>
  <si>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</si>
  <si>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</si>
  <si>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</si>
  <si>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</si>
  <si>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</si>
  <si>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</si>
  <si>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</si>
  <si>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</si>
  <si>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</si>
  <si>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</si>
  <si>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</si>
  <si>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</si>
  <si>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</si>
  <si>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</si>
  <si>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</si>
  <si>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</si>
  <si>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</si>
  <si>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</si>
  <si>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</si>
  <si>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</si>
  <si>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</si>
  <si>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</si>
  <si>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</si>
  <si>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</si>
  <si>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</si>
  <si>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</si>
  <si>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</si>
  <si>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</si>
  <si>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</si>
  <si>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</si>
  <si>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</si>
  <si>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</si>
  <si>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</si>
  <si>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</si>
  <si>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</si>
  <si>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</si>
  <si>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</si>
  <si>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</si>
  <si>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</si>
  <si>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</si>
  <si>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</si>
  <si>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</si>
  <si>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</si>
  <si>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</si>
  <si>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</si>
  <si>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</si>
  <si>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</si>
  <si>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</si>
  <si>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</si>
  <si>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</si>
  <si>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</si>
  <si>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</si>
  <si>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</si>
  <si>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</si>
  <si>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</si>
  <si>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</si>
  <si>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</si>
  <si>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</si>
  <si>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</si>
  <si>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</si>
  <si>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</si>
  <si>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</si>
  <si>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</si>
  <si>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</si>
  <si>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</si>
  <si>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</si>
  <si>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</si>
  <si>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</si>
  <si>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</si>
  <si>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</si>
  <si>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</si>
  <si>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</si>
  <si>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</si>
  <si>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</si>
  <si>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</si>
  <si>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</si>
  <si>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</si>
  <si>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</si>
  <si>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</si>
  <si>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</si>
  <si>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</si>
  <si>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</si>
  <si>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</si>
  <si>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</si>
  <si>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</si>
  <si>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</si>
  <si>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</si>
  <si>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</si>
  <si>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</si>
  <si>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</si>
  <si>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</si>
  <si>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</si>
  <si>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</si>
  <si>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</si>
  <si>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</si>
  <si>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</si>
  <si>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</si>
  <si>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</si>
  <si>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</si>
  <si>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</si>
  <si>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</si>
  <si>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</si>
  <si>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</si>
  <si>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</si>
  <si>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</si>
  <si>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</si>
  <si>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</si>
  <si>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</si>
  <si>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</si>
  <si>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</si>
  <si>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</si>
  <si>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</si>
  <si>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</si>
  <si>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</si>
  <si>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</si>
  <si>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</si>
  <si>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</si>
  <si>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</si>
  <si>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</si>
  <si>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</si>
  <si>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</si>
  <si>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</si>
  <si>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</si>
  <si>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</si>
  <si>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</si>
  <si>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</si>
  <si>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</si>
  <si>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</si>
  <si>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</si>
  <si>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</si>
  <si>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</si>
  <si>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</si>
  <si>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</si>
  <si>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</si>
  <si>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</si>
  <si>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</si>
  <si>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</si>
  <si>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</si>
  <si>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</si>
  <si>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</si>
  <si>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</si>
  <si>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</si>
  <si>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</si>
  <si>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</si>
  <si>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</si>
  <si>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</si>
  <si>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</si>
  <si>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</si>
  <si>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</si>
  <si>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</si>
  <si>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</si>
  <si>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</si>
  <si>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</si>
  <si>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</si>
  <si>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</si>
  <si>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</si>
  <si>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</si>
  <si>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</si>
  <si>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</si>
  <si>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</si>
  <si>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</si>
  <si>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</si>
  <si>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</si>
  <si>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</si>
  <si>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</si>
  <si>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</si>
  <si>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</si>
  <si>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</si>
  <si>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</si>
  <si>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</si>
  <si>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</si>
  <si>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</si>
  <si>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</si>
  <si>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</si>
  <si>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</si>
  <si>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</si>
  <si>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</si>
  <si>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</si>
  <si>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</si>
  <si>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</si>
  <si>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</si>
  <si>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</si>
  <si>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</si>
  <si>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</si>
  <si>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</si>
  <si>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</si>
  <si>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</si>
  <si>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</si>
  <si>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</si>
  <si>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</si>
  <si>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</si>
  <si>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</si>
  <si>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</si>
  <si>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</si>
  <si>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</si>
  <si>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</si>
  <si>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</si>
  <si>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</si>
  <si>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</si>
  <si>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</si>
  <si>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</si>
  <si>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</si>
  <si>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</si>
  <si>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</si>
  <si>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</si>
  <si>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</si>
  <si>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</si>
  <si>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</si>
  <si>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</si>
  <si>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</si>
  <si>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</si>
  <si>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</si>
  <si>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</si>
  <si>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</si>
  <si>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</si>
  <si>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</si>
  <si>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</si>
  <si>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</si>
  <si>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</si>
  <si>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</si>
  <si>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</si>
  <si>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</si>
  <si>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</si>
  <si>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</si>
  <si>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</si>
  <si>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</si>
  <si>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</si>
  <si>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</si>
  <si>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</si>
  <si>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</si>
  <si>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</si>
  <si>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</si>
  <si>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</si>
  <si>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</si>
  <si>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</si>
  <si>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</si>
  <si>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</si>
  <si>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</si>
  <si>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</si>
  <si>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</si>
  <si>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</si>
  <si>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</si>
  <si>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</si>
  <si>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</si>
  <si>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</si>
  <si>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</si>
  <si>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</si>
  <si>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</si>
  <si>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</si>
  <si>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</si>
  <si>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</si>
  <si>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</si>
  <si>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</si>
  <si>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</si>
  <si>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</si>
  <si>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</si>
  <si>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</si>
  <si>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</si>
  <si>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</si>
  <si>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</si>
  <si>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</si>
  <si>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</si>
  <si>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</si>
  <si>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</si>
  <si>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</si>
  <si>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</si>
  <si>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</si>
  <si>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</si>
  <si>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</si>
  <si>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</si>
  <si>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</si>
  <si>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</si>
  <si>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</si>
  <si>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</si>
  <si>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</si>
  <si>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</si>
  <si>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</si>
  <si>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</si>
  <si>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</si>
  <si>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</si>
  <si>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</si>
  <si>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</si>
  <si>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</si>
  <si>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</si>
  <si>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</si>
  <si>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</si>
  <si>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</si>
  <si>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</si>
  <si>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</si>
  <si>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</si>
  <si>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</si>
  <si>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</si>
  <si>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</si>
  <si>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</si>
  <si>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</si>
  <si>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</si>
  <si>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</si>
  <si>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</si>
  <si>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</si>
  <si>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</si>
  <si>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</si>
  <si>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</si>
  <si>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</si>
  <si>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</si>
  <si>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</si>
  <si>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</si>
  <si>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</si>
  <si>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</si>
  <si>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</si>
  <si>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</si>
  <si>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</si>
  <si>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</si>
  <si>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</si>
  <si>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</si>
  <si>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</si>
  <si>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</si>
  <si>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</si>
  <si>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</si>
  <si>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</si>
  <si>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</si>
  <si>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</si>
  <si>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</si>
  <si>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</si>
  <si>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</si>
  <si>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</si>
  <si>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</si>
  <si>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</si>
  <si>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</si>
  <si>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</si>
  <si>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</si>
  <si>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</si>
  <si>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</si>
  <si>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</si>
  <si>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</si>
  <si>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</si>
  <si>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</si>
  <si>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</si>
  <si>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</si>
  <si>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</si>
  <si>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</si>
  <si>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</si>
  <si>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</si>
  <si>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</si>
  <si>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</si>
  <si>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</si>
  <si>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</si>
  <si>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</si>
  <si>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</si>
  <si>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</si>
  <si>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</si>
  <si>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</si>
  <si>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</si>
  <si>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</si>
  <si>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</si>
  <si>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</si>
  <si>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</si>
  <si>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</si>
  <si>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</si>
  <si>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</si>
  <si>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</si>
  <si>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</si>
  <si>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</si>
  <si>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</si>
  <si>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</si>
  <si>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</si>
  <si>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</si>
  <si>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</si>
  <si>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</si>
  <si>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</si>
  <si>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</si>
  <si>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</si>
  <si>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</si>
  <si>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</si>
  <si>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</si>
  <si>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</si>
  <si>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</si>
  <si>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</si>
  <si>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</si>
  <si>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</si>
  <si>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</si>
  <si>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</si>
  <si>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</si>
  <si>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</si>
  <si>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</si>
  <si>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</si>
  <si>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</si>
  <si>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</si>
  <si>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</si>
  <si>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</si>
  <si>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</si>
  <si>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</si>
  <si>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</si>
  <si>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</si>
  <si>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</si>
  <si>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</si>
  <si>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</si>
  <si>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</si>
  <si>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</si>
  <si>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</si>
  <si>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</si>
  <si>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</si>
  <si>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</si>
  <si>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</si>
  <si>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</si>
  <si>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</si>
  <si>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</si>
  <si>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</si>
  <si>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</si>
  <si>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</si>
  <si>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</si>
  <si>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</si>
  <si>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</si>
  <si>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</si>
  <si>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</si>
  <si>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</si>
  <si>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</si>
  <si>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</si>
  <si>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</si>
  <si>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</si>
  <si>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</si>
  <si>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</si>
  <si>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</si>
  <si>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</si>
  <si>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</si>
  <si>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</si>
  <si>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</si>
  <si>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</si>
  <si>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</si>
  <si>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</si>
  <si>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</si>
  <si>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</si>
  <si>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</si>
  <si>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</si>
  <si>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</si>
  <si>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</si>
  <si>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</si>
  <si>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</si>
  <si>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</si>
  <si>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</si>
  <si>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</si>
  <si>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</si>
  <si>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</si>
  <si>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</si>
  <si>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</si>
  <si>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</si>
  <si>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</si>
  <si>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</si>
  <si>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</si>
  <si>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</si>
  <si>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</si>
  <si>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</si>
  <si>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</si>
  <si>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</si>
  <si>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</si>
  <si>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</si>
  <si>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</si>
  <si>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</si>
  <si>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</si>
  <si>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</si>
  <si>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</si>
  <si>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</si>
  <si>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</si>
  <si>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</si>
  <si>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</si>
  <si>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</si>
  <si>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</si>
  <si>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</si>
  <si>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</si>
  <si>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</si>
  <si>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</si>
  <si>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</si>
  <si>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</si>
  <si>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</si>
  <si>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</si>
  <si>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</si>
  <si>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</si>
  <si>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</si>
  <si>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</si>
  <si>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</si>
  <si>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</si>
  <si>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</si>
  <si>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</si>
  <si>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</si>
  <si>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</si>
  <si>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</si>
  <si>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</si>
  <si>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</si>
  <si>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</si>
  <si>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</si>
  <si>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</si>
  <si>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</si>
  <si>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</si>
  <si>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</si>
  <si>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</si>
  <si>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</si>
  <si>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</si>
  <si>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</si>
  <si>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</si>
  <si>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</si>
  <si>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</si>
  <si>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</si>
  <si>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</si>
  <si>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</si>
  <si>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</si>
  <si>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</si>
  <si>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</si>
  <si>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</si>
  <si>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</si>
  <si>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</si>
  <si>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</si>
  <si>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</si>
  <si>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</si>
  <si>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</si>
  <si>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</si>
  <si>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</si>
  <si>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</si>
  <si>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</si>
  <si>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</si>
  <si>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</si>
  <si>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</si>
  <si>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</si>
  <si>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</si>
  <si>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</si>
  <si>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</si>
  <si>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</si>
  <si>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</si>
  <si>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</si>
  <si>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</si>
  <si>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</si>
  <si>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</si>
  <si>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</si>
  <si>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</si>
  <si>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</si>
  <si>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</si>
  <si>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</si>
  <si>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</si>
  <si>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</si>
  <si>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</si>
  <si>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</si>
  <si>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</si>
  <si>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</si>
  <si>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</si>
  <si>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</si>
  <si>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</si>
  <si>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</si>
  <si>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</si>
  <si>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</si>
  <si>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</si>
  <si>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</si>
  <si>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</si>
  <si>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</si>
  <si>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</si>
  <si>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</si>
  <si>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</si>
  <si>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</si>
  <si>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</si>
  <si>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</si>
  <si>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</si>
  <si>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</si>
  <si>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</si>
  <si>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</si>
  <si>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</si>
  <si>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</si>
  <si>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</si>
  <si>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</si>
  <si>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</si>
  <si>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</si>
  <si>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</si>
  <si>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</si>
  <si>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</si>
  <si>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</si>
  <si>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</si>
  <si>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</si>
  <si>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</si>
  <si>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</si>
  <si>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</si>
  <si>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</si>
  <si>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</si>
  <si>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</si>
  <si>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</si>
  <si>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</si>
  <si>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</si>
  <si>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</si>
  <si>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</si>
  <si>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</si>
  <si>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</si>
  <si>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</si>
  <si>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</si>
  <si>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</si>
  <si>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</si>
  <si>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</si>
  <si>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</si>
  <si>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</si>
  <si>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</si>
  <si>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</si>
  <si>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</si>
  <si>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</si>
  <si>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</si>
  <si>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</si>
  <si>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</si>
  <si>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</si>
  <si>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</si>
  <si>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</si>
  <si>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</si>
  <si>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</si>
  <si>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</si>
  <si>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</si>
  <si>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</si>
  <si>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</si>
  <si>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</si>
  <si>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</si>
  <si>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</si>
  <si>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</si>
  <si>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</si>
  <si>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</si>
  <si>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</si>
  <si>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</si>
  <si>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</si>
  <si>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</si>
  <si>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</si>
  <si>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</si>
  <si>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</si>
  <si>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</si>
  <si>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</si>
  <si>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</si>
  <si>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</si>
  <si>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</si>
  <si>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</si>
  <si>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</si>
  <si>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</si>
  <si>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</si>
  <si>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</si>
  <si>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</si>
  <si>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</si>
  <si>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</si>
  <si>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</si>
  <si>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</si>
  <si>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</si>
  <si>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</si>
  <si>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</si>
  <si>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</si>
  <si>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</si>
  <si>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</si>
  <si>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</si>
  <si>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</si>
  <si>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</si>
  <si>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</si>
  <si>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</si>
  <si>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</si>
  <si>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</si>
  <si>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</si>
  <si>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</si>
  <si>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</si>
  <si>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</si>
  <si>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</si>
  <si>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</si>
  <si>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</si>
  <si>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</si>
  <si>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</si>
  <si>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</si>
  <si>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</si>
  <si>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</si>
  <si>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</si>
  <si>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</si>
  <si>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</si>
  <si>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</si>
  <si>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</si>
  <si>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</si>
  <si>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</si>
  <si>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</si>
  <si>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</si>
  <si>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</si>
  <si>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</si>
  <si>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</si>
  <si>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</si>
  <si>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</si>
  <si>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</si>
  <si>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</si>
  <si>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</si>
  <si>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</si>
  <si>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</si>
  <si>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</si>
  <si>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</si>
  <si>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</si>
  <si>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</si>
  <si>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</si>
  <si>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</si>
  <si>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</si>
  <si>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</si>
  <si>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</si>
  <si>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</si>
  <si>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</si>
  <si>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</si>
  <si>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</si>
  <si>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</si>
  <si>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</si>
  <si>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</si>
  <si>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</si>
  <si>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</si>
  <si>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</si>
  <si>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</si>
  <si>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</si>
  <si>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</si>
  <si>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</si>
  <si>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</si>
  <si>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</si>
  <si>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</si>
  <si>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</si>
  <si>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</si>
  <si>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</si>
  <si>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</si>
  <si>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</si>
  <si>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</si>
  <si>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</si>
  <si>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</si>
  <si>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</si>
  <si>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</si>
  <si>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</si>
  <si>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</si>
  <si>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</si>
  <si>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</si>
  <si>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</si>
  <si>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</si>
  <si>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</si>
  <si>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</si>
  <si>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</si>
  <si>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</si>
  <si>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</si>
  <si>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</si>
  <si>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</si>
  <si>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</si>
  <si>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</si>
  <si>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</si>
  <si>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</si>
  <si>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</si>
  <si>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</si>
  <si>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</si>
  <si>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</si>
  <si>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</si>
  <si>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</si>
  <si>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</si>
  <si>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</si>
  <si>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</si>
  <si>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</si>
  <si>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</si>
  <si>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</si>
  <si>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</si>
  <si>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</si>
  <si>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</si>
  <si>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</si>
  <si>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</si>
  <si>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</si>
  <si>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</si>
  <si>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</si>
  <si>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</si>
  <si>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</si>
  <si>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</si>
  <si>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</si>
  <si>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</si>
  <si>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</si>
  <si>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</si>
  <si>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</si>
  <si>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</si>
  <si>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</si>
  <si>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</si>
  <si>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</si>
  <si>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</si>
  <si>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</si>
  <si>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</si>
  <si>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</si>
  <si>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</si>
  <si>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</si>
  <si>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</si>
  <si>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</si>
  <si>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</si>
  <si>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</si>
  <si>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</si>
  <si>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</si>
  <si>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</si>
  <si>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</si>
  <si>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</si>
  <si>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</si>
  <si>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</si>
  <si>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</si>
  <si>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</si>
  <si>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</si>
  <si>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</si>
  <si>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</si>
  <si>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</si>
  <si>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</si>
  <si>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</si>
  <si>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</si>
  <si>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</si>
  <si>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</si>
  <si>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</si>
  <si>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</si>
  <si>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</si>
  <si>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</si>
  <si>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</si>
  <si>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</si>
  <si>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</si>
  <si>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</si>
  <si>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</si>
  <si>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</si>
  <si>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</si>
  <si>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</si>
  <si>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</si>
  <si>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</si>
  <si>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</si>
  <si>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</si>
  <si>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</si>
  <si>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</si>
  <si>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</si>
  <si>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</si>
  <si>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</si>
  <si>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</si>
  <si>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</si>
  <si>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</si>
  <si>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</si>
  <si>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</si>
  <si>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</si>
  <si>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</si>
  <si>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</si>
  <si>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</si>
  <si>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</si>
  <si>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</si>
  <si>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</si>
  <si>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</si>
  <si>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</si>
  <si>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</si>
  <si>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</si>
  <si>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</si>
  <si>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</si>
  <si>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</si>
  <si>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</si>
  <si>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</si>
  <si>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</si>
  <si>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</si>
  <si>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</si>
  <si>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</si>
  <si>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</si>
  <si>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</si>
  <si>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</si>
  <si>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</si>
  <si>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</si>
  <si>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</si>
  <si>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</si>
  <si>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</si>
  <si>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</si>
  <si>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</si>
  <si>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</si>
  <si>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</si>
  <si>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</si>
  <si>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</si>
  <si>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</si>
  <si>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</si>
  <si>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</si>
  <si>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</si>
  <si>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</si>
  <si>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</si>
  <si>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</si>
  <si>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</si>
  <si>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</si>
  <si>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</si>
  <si>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</si>
  <si>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</si>
  <si>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</si>
  <si>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</si>
  <si>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</si>
  <si>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</si>
  <si>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</si>
  <si>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</si>
  <si>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</si>
  <si>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</si>
  <si>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</si>
  <si>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</si>
  <si>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</si>
  <si>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</si>
  <si>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</si>
  <si>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</si>
  <si>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</si>
  <si>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</si>
  <si>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</si>
  <si>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</si>
  <si>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</si>
  <si>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</si>
  <si>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</si>
  <si>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</si>
  <si>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</si>
  <si>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</si>
  <si>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</si>
  <si>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</si>
  <si>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</si>
  <si>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</si>
  <si>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</si>
  <si>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</si>
  <si>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</si>
  <si>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</si>
  <si>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</si>
  <si>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</si>
  <si>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</si>
  <si>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</si>
  <si>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</si>
  <si>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</si>
  <si>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</si>
  <si>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</si>
  <si>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</si>
  <si>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</si>
  <si>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</si>
  <si>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</si>
  <si>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</si>
  <si>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</si>
  <si>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</si>
  <si>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</si>
  <si>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</si>
  <si>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</si>
  <si>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</si>
  <si>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</si>
  <si>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</si>
  <si>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</si>
  <si>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</si>
  <si>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</si>
  <si>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</si>
  <si>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</si>
  <si>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</si>
  <si>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</si>
  <si>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</si>
  <si>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</si>
  <si>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</si>
  <si>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</si>
  <si>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</si>
  <si>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</si>
  <si>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</si>
  <si>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</si>
  <si>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</si>
  <si>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</si>
  <si>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</si>
  <si>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</si>
  <si>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</si>
  <si>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</si>
  <si>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</si>
  <si>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</si>
  <si>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</si>
  <si>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</si>
  <si>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</si>
  <si>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</si>
  <si>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</si>
  <si>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</si>
  <si>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</si>
  <si>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</si>
  <si>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</si>
  <si>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</si>
  <si>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</si>
  <si>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</si>
  <si>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</si>
  <si>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</si>
  <si>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</si>
  <si>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</si>
  <si>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</si>
  <si>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</si>
  <si>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</si>
  <si>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</si>
  <si>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</si>
  <si>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</si>
  <si>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</si>
  <si>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</si>
  <si>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</si>
  <si>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</si>
  <si>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</si>
  <si>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</si>
  <si>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</si>
  <si>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</si>
  <si>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</si>
  <si>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</si>
  <si>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</si>
  <si>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</si>
  <si>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</si>
  <si>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</si>
  <si>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</si>
  <si>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</si>
  <si>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</si>
  <si>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</si>
  <si>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</si>
  <si>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</si>
  <si>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</si>
  <si>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</si>
  <si>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</si>
  <si>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</si>
  <si>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</si>
  <si>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</si>
  <si>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</si>
  <si>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</si>
  <si>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</si>
  <si>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</si>
  <si>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</si>
  <si>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</si>
  <si>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</si>
  <si>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</si>
  <si>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</si>
  <si>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</si>
  <si>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</si>
  <si>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</si>
  <si>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</si>
  <si>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</si>
  <si>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</si>
  <si>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</si>
  <si>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</si>
  <si>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</si>
  <si>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</si>
  <si>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</si>
  <si>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</si>
  <si>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</si>
  <si>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</si>
  <si>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</si>
  <si>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</si>
  <si>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</si>
  <si>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</si>
  <si>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</si>
  <si>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</si>
  <si>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</si>
  <si>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</si>
  <si>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</si>
  <si>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</si>
  <si>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</si>
  <si>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</si>
  <si>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</si>
  <si>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</si>
  <si>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</si>
  <si>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</si>
  <si>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</si>
  <si>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</si>
  <si>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</si>
  <si>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</si>
  <si>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</si>
  <si>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</si>
  <si>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</si>
  <si>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</si>
  <si>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</si>
  <si>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</si>
  <si>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</si>
  <si>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</si>
  <si>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</si>
  <si>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</si>
  <si>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</si>
  <si>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</si>
  <si>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</si>
  <si>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</si>
  <si>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</si>
  <si>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</si>
  <si>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</si>
  <si>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</si>
  <si>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</si>
  <si>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</si>
  <si>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</si>
  <si>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</si>
  <si>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</si>
  <si>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</si>
  <si>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</si>
  <si>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</si>
  <si>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</si>
  <si>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</si>
  <si>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</si>
  <si>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</si>
  <si>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</si>
  <si>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</si>
  <si>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</si>
  <si>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</si>
  <si>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</si>
  <si>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</si>
  <si>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</si>
  <si>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</si>
  <si>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</si>
  <si>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</si>
  <si>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</si>
  <si>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</si>
  <si>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</si>
  <si>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</si>
  <si>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</si>
  <si>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</si>
  <si>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</si>
  <si>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</si>
  <si>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</si>
  <si>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</si>
  <si>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</si>
  <si>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</si>
  <si>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</si>
  <si>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</si>
  <si>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</si>
  <si>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</si>
  <si>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</si>
  <si>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</si>
  <si>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</si>
  <si>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</si>
  <si>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</si>
  <si>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</si>
  <si>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</si>
  <si>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</si>
  <si>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</si>
  <si>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</si>
  <si>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</si>
  <si>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</si>
  <si>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</si>
  <si>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</si>
  <si>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</si>
  <si>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</si>
  <si>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</si>
  <si>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</si>
  <si>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</si>
  <si>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</si>
  <si>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</si>
  <si>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</si>
  <si>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</si>
  <si>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</si>
  <si>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</si>
  <si>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</si>
  <si>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</si>
  <si>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</si>
  <si>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</si>
  <si>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</si>
  <si>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</si>
  <si>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</si>
  <si>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</si>
  <si>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</si>
  <si>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</si>
  <si>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</si>
  <si>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</si>
  <si>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</si>
  <si>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</si>
  <si>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</si>
  <si>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</si>
  <si>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</si>
  <si>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</si>
  <si>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</si>
  <si>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</si>
  <si>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</si>
  <si>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</si>
  <si>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</si>
  <si>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</si>
  <si>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</si>
  <si>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</si>
  <si>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</si>
  <si>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</si>
  <si>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</si>
  <si>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</si>
  <si>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</si>
  <si>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</si>
  <si>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</si>
  <si>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</si>
  <si>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</si>
  <si>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</si>
  <si>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</si>
  <si>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</si>
  <si>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</si>
  <si>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</si>
  <si>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</si>
  <si>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</si>
  <si>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</si>
  <si>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</si>
  <si>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</si>
  <si>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</si>
  <si>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</si>
  <si>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</si>
  <si>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</si>
  <si>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</si>
  <si>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</si>
  <si>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</si>
  <si>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</si>
  <si>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</si>
  <si>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</si>
  <si>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</si>
  <si>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</si>
  <si>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</si>
  <si>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</si>
  <si>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</si>
  <si>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</si>
  <si>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</si>
  <si>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</si>
  <si>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</si>
  <si>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</si>
  <si>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</si>
  <si>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</si>
  <si>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</si>
  <si>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</si>
  <si>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</si>
  <si>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</si>
  <si>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</si>
  <si>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</si>
  <si>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</si>
  <si>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</si>
  <si>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</si>
  <si>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</si>
  <si>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</si>
  <si>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</si>
  <si>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</si>
  <si>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</si>
  <si>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</si>
  <si>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</si>
  <si>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</si>
  <si>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</si>
  <si>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</si>
  <si>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</si>
  <si>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</si>
  <si>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</si>
  <si>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</si>
  <si>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</si>
  <si>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</si>
  <si>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</si>
  <si>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</si>
  <si>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</si>
  <si>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</si>
  <si>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</si>
  <si>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</si>
  <si>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</si>
  <si>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</si>
  <si>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</si>
  <si>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</si>
  <si>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</si>
  <si>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</si>
  <si>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</si>
  <si>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</si>
  <si>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</si>
  <si>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</si>
  <si>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</si>
  <si>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</si>
  <si>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</si>
  <si>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</si>
  <si>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</si>
  <si>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</si>
  <si>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</si>
  <si>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</si>
  <si>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</si>
  <si>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</si>
  <si>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</si>
  <si>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</si>
  <si>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</si>
  <si>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</si>
  <si>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</si>
  <si>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</si>
  <si>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</si>
  <si>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</si>
  <si>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</si>
  <si>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</si>
  <si>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</si>
  <si>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</si>
  <si>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</si>
  <si>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</si>
  <si>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</si>
  <si>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</si>
  <si>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</si>
  <si>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</si>
  <si>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</si>
  <si>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</si>
  <si>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</si>
  <si>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</si>
  <si>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</si>
  <si>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</si>
  <si>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</si>
  <si>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</si>
  <si>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</si>
  <si>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</si>
  <si>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</si>
  <si>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</si>
  <si>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</si>
  <si>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</si>
  <si>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</si>
  <si>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</si>
  <si>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</si>
  <si>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</si>
  <si>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</si>
  <si>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</si>
  <si>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</si>
  <si>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</si>
  <si>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</si>
  <si>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</si>
  <si>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</si>
  <si>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</si>
  <si>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</si>
  <si>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</si>
  <si>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</si>
  <si>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</si>
  <si>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</si>
  <si>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</si>
  <si>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</si>
  <si>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</si>
  <si>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</si>
  <si>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</si>
  <si>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</si>
  <si>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</si>
  <si>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</si>
  <si>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</si>
  <si>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</si>
  <si>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</si>
  <si>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</si>
  <si>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</si>
  <si>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</si>
  <si>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</si>
  <si>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</si>
  <si>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</si>
  <si>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</si>
  <si>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</si>
  <si>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</si>
  <si>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</si>
  <si>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</si>
  <si>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</si>
  <si>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</si>
  <si>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</si>
  <si>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</si>
  <si>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</si>
  <si>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</si>
  <si>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</si>
  <si>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</si>
  <si>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</si>
  <si>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</si>
  <si>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</si>
  <si>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</si>
  <si>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</si>
  <si>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</si>
  <si>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</si>
  <si>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</si>
  <si>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</si>
  <si>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</si>
  <si>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</si>
  <si>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</si>
  <si>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</si>
  <si>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</si>
  <si>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</si>
  <si>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</si>
  <si>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</si>
  <si>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</si>
  <si>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</si>
  <si>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</si>
  <si>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</si>
  <si>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</si>
  <si>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</si>
  <si>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</si>
  <si>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</si>
  <si>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</si>
  <si>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</si>
  <si>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</si>
  <si>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</si>
  <si>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</si>
  <si>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</si>
  <si>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</si>
  <si>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</si>
  <si>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</si>
  <si>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</si>
  <si>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</si>
  <si>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</si>
  <si>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</si>
  <si>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</si>
  <si>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</si>
  <si>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</si>
  <si>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</si>
  <si>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</si>
  <si>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</si>
  <si>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</si>
  <si>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</si>
  <si>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</si>
  <si>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</si>
  <si>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</si>
  <si>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</si>
  <si>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</si>
  <si>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</si>
  <si>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</si>
  <si>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</si>
  <si>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</si>
  <si>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</si>
  <si>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</si>
  <si>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</si>
  <si>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</si>
  <si>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</si>
  <si>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</si>
  <si>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</si>
  <si>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</si>
  <si>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</si>
  <si>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</si>
  <si>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</si>
  <si>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</si>
  <si>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</si>
  <si>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</si>
  <si>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</si>
  <si>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</si>
  <si>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</si>
  <si>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</si>
  <si>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</si>
  <si>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</si>
  <si>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</si>
  <si>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</si>
  <si>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</si>
  <si>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</si>
  <si>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</si>
  <si>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</si>
  <si>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</si>
  <si>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</si>
  <si>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</si>
  <si>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</si>
  <si>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</si>
  <si>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</si>
  <si>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</si>
  <si>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</si>
  <si>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</si>
  <si>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</si>
  <si>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</si>
  <si>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</si>
  <si>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</si>
  <si>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</si>
  <si>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</si>
  <si>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</si>
  <si>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</si>
  <si>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</si>
  <si>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</si>
  <si>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</si>
  <si>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</si>
  <si>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</si>
  <si>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</si>
  <si>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</si>
  <si>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</si>
  <si>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</si>
  <si>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</si>
  <si>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</si>
  <si>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</si>
  <si>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</si>
  <si>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</si>
  <si>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</si>
  <si>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</si>
  <si>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</si>
  <si>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</si>
  <si>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</si>
  <si>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</si>
  <si>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</si>
  <si>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</si>
  <si>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</si>
  <si>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</si>
  <si>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</si>
  <si>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</si>
  <si>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</si>
  <si>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</si>
  <si>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</si>
  <si>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</si>
  <si>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</si>
  <si>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</si>
  <si>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</si>
  <si>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</si>
  <si>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</si>
  <si>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</si>
  <si>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</si>
  <si>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</si>
  <si>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</si>
  <si>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</si>
  <si>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</si>
  <si>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</si>
  <si>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</si>
  <si>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</si>
  <si>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</si>
  <si>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</si>
  <si>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</si>
  <si>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</si>
  <si>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</si>
  <si>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</si>
  <si>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</si>
  <si>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</si>
  <si>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</si>
  <si>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</si>
  <si>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</si>
  <si>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</si>
  <si>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</si>
  <si>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</si>
  <si>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</si>
  <si>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</si>
  <si>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</si>
  <si>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</si>
  <si>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</si>
  <si>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</si>
  <si>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</si>
  <si>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</si>
  <si>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</si>
  <si>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</si>
  <si>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</si>
  <si>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</si>
  <si>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</si>
  <si>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</si>
  <si>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</si>
  <si>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</si>
  <si>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</si>
  <si>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</si>
  <si>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</si>
  <si>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</si>
  <si>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</si>
  <si>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</si>
  <si>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</si>
  <si>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</si>
  <si>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</si>
  <si>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</si>
  <si>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</si>
  <si>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</si>
  <si>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</si>
  <si>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</si>
  <si>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</si>
  <si>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</si>
  <si>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</si>
  <si>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</si>
  <si>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</si>
  <si>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</si>
  <si>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</si>
  <si>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</si>
  <si>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</si>
  <si>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</si>
  <si>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</si>
  <si>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</si>
  <si>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</si>
  <si>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</si>
  <si>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</si>
  <si>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</si>
  <si>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</si>
  <si>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</si>
  <si>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</si>
  <si>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</si>
  <si>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</si>
  <si>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</si>
  <si>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</si>
  <si>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</si>
  <si>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</si>
  <si>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</si>
  <si>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</si>
  <si>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</si>
  <si>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</si>
  <si>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</si>
  <si>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</si>
  <si>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</si>
  <si>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</si>
  <si>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</si>
  <si>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</si>
  <si>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</si>
  <si>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</si>
  <si>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</si>
  <si>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</si>
  <si>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</si>
  <si>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</si>
  <si>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</si>
  <si>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</si>
  <si>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</si>
  <si>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</si>
  <si>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</si>
  <si>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</si>
  <si>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</si>
  <si>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</si>
  <si>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</si>
  <si>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</si>
  <si>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</si>
  <si>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</si>
  <si>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</si>
  <si>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</si>
  <si>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</si>
  <si>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</si>
  <si>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</si>
  <si>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</si>
  <si>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</si>
  <si>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</si>
  <si>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</si>
  <si>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</si>
  <si>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</si>
  <si>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</si>
  <si>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</si>
  <si>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</si>
  <si>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</si>
  <si>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</si>
  <si>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</si>
  <si>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</si>
  <si>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</si>
  <si>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</si>
  <si>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</si>
  <si>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</si>
  <si>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</si>
  <si>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</si>
  <si>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</si>
  <si>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</si>
  <si>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</si>
  <si>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</si>
  <si>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</si>
  <si>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</si>
  <si>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</si>
  <si>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</si>
  <si>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</si>
  <si>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</si>
  <si>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</si>
  <si>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</si>
  <si>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</si>
  <si>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</si>
  <si>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</si>
  <si>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</si>
  <si>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</si>
  <si>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</si>
  <si>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</si>
  <si>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</si>
  <si>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</si>
  <si>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</si>
  <si>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</si>
  <si>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</si>
  <si>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</si>
  <si>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</si>
  <si>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</si>
  <si>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</si>
  <si>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</si>
  <si>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</si>
  <si>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</si>
  <si>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</si>
  <si>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</si>
  <si>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</si>
  <si>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</si>
  <si>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</si>
  <si>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</si>
  <si>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</si>
  <si>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</si>
  <si>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</si>
  <si>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</si>
  <si>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</si>
  <si>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</si>
  <si>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</si>
  <si>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</si>
  <si>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</si>
  <si>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</si>
  <si>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</si>
  <si>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</si>
  <si>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</si>
  <si>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</si>
  <si>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</si>
  <si>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</si>
  <si>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</si>
  <si>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</si>
  <si>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</si>
  <si>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</si>
  <si>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</si>
  <si>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</si>
  <si>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</si>
  <si>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</si>
  <si>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</si>
  <si>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</si>
  <si>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</si>
  <si>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</si>
  <si>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</si>
  <si>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</si>
  <si>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</si>
  <si>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</si>
  <si>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</si>
  <si>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</si>
  <si>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</si>
  <si>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</si>
  <si>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</si>
  <si>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</si>
  <si>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</si>
  <si>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</si>
  <si>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</si>
  <si>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</si>
  <si>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</si>
  <si>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</si>
  <si>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</si>
  <si>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</si>
  <si>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</si>
  <si>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</si>
  <si>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</si>
  <si>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</si>
  <si>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</si>
  <si>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</si>
  <si>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</si>
  <si>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</si>
  <si>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</si>
  <si>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</si>
  <si>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</si>
  <si>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</si>
  <si>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</si>
  <si>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</si>
  <si>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</si>
  <si>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</si>
  <si>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</si>
  <si>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</si>
  <si>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</si>
  <si>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</si>
  <si>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</si>
  <si>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</si>
  <si>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</si>
  <si>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</si>
  <si>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</si>
  <si>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</si>
  <si>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</si>
  <si>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</si>
  <si>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</si>
  <si>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</si>
  <si>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</si>
  <si>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</si>
  <si>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</si>
  <si>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</si>
  <si>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</si>
  <si>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</si>
  <si>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</si>
  <si>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</si>
  <si>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</si>
  <si>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</si>
  <si>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</si>
  <si>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</si>
  <si>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</si>
  <si>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</si>
  <si>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</si>
  <si>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</si>
  <si>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</si>
  <si>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</si>
  <si>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</si>
  <si>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</si>
  <si>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</si>
  <si>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</si>
  <si>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</si>
  <si>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</si>
  <si>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</si>
  <si>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</si>
  <si>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</si>
  <si>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</si>
  <si>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</si>
  <si>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</si>
  <si>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</si>
  <si>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</si>
  <si>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</si>
  <si>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</si>
  <si>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</si>
  <si>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</si>
  <si>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</si>
  <si>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</si>
  <si>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</si>
  <si>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</si>
  <si>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</si>
  <si>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</si>
  <si>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</si>
  <si>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</si>
  <si>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</si>
  <si>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</si>
  <si>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</si>
  <si>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</si>
  <si>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</si>
  <si>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</si>
  <si>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</si>
  <si>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</si>
  <si>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</si>
  <si>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</si>
  <si>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</si>
  <si>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</si>
  <si>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</si>
  <si>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</si>
  <si>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</si>
  <si>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</si>
  <si>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</si>
  <si>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</si>
  <si>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</si>
  <si>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</si>
  <si>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</si>
  <si>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</si>
  <si>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</si>
  <si>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</si>
  <si>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</si>
  <si>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</si>
  <si>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</si>
  <si>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</si>
  <si>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</si>
  <si>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</si>
  <si>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</si>
  <si>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</si>
  <si>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</si>
  <si>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</si>
  <si>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</si>
  <si>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</si>
  <si>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</si>
  <si>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</si>
  <si>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</si>
  <si>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</si>
  <si>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</si>
  <si>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</si>
  <si>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</si>
  <si>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</si>
  <si>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</si>
  <si>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</si>
  <si>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</si>
  <si>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</si>
  <si>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</si>
  <si>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</si>
  <si>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</si>
  <si>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</si>
  <si>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</si>
  <si>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</si>
  <si>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</si>
  <si>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</si>
  <si>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</si>
  <si>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</si>
  <si>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</si>
  <si>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</si>
  <si>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</si>
  <si>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</si>
  <si>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</si>
  <si>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</si>
  <si>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</si>
  <si>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</si>
  <si>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</si>
  <si>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</si>
  <si>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</si>
  <si>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</si>
  <si>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</si>
  <si>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</si>
  <si>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</si>
  <si>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</si>
  <si>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</si>
  <si>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</si>
  <si>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</si>
  <si>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</si>
  <si>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</si>
  <si>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</si>
  <si>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</si>
  <si>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</si>
  <si>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</si>
  <si>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</si>
  <si>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</si>
  <si>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</si>
  <si>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</si>
  <si>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</si>
  <si>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</si>
  <si>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</si>
  <si>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</si>
  <si>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</si>
  <si>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</si>
  <si>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</si>
  <si>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</si>
  <si>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</si>
  <si>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</si>
  <si>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</si>
  <si>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</si>
  <si>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</si>
  <si>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</si>
  <si>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</si>
  <si>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</si>
  <si>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</si>
  <si>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</si>
  <si>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</si>
  <si>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</si>
  <si>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</si>
  <si>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</si>
  <si>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</si>
  <si>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</si>
  <si>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</si>
  <si>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</si>
  <si>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</si>
  <si>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</si>
  <si>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</si>
  <si>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</si>
  <si>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</si>
  <si>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</si>
  <si>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</si>
  <si>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</si>
  <si>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</si>
  <si>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</si>
  <si>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</si>
  <si>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</si>
  <si>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</si>
  <si>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</si>
  <si>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</si>
  <si>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</si>
  <si>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</si>
  <si>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</si>
  <si>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</si>
  <si>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</si>
  <si>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</si>
  <si>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</si>
  <si>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</si>
  <si>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</si>
  <si>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</si>
  <si>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</si>
  <si>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</si>
  <si>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</si>
  <si>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</si>
  <si>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</si>
  <si>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</si>
  <si>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</si>
  <si>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</si>
  <si>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</si>
  <si>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</si>
  <si>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</si>
  <si>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</si>
  <si>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</si>
  <si>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</si>
  <si>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</si>
  <si>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</si>
  <si>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</si>
  <si>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</si>
  <si>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</si>
  <si>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</si>
  <si>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</si>
  <si>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</si>
  <si>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</si>
  <si>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</si>
  <si>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</si>
  <si>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</si>
  <si>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</si>
  <si>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</si>
  <si>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</si>
  <si>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</si>
  <si>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</si>
  <si>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</si>
  <si>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</si>
  <si>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</si>
  <si>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</si>
  <si>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</si>
  <si>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</si>
  <si>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</si>
  <si>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</si>
  <si>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</si>
  <si>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</si>
  <si>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</si>
  <si>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</si>
  <si>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</si>
  <si>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</si>
  <si>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</si>
  <si>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</si>
  <si>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</si>
  <si>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</si>
  <si>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</si>
  <si>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</si>
  <si>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</si>
  <si>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</si>
  <si>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</si>
  <si>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</si>
  <si>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</si>
  <si>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</si>
  <si>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</si>
  <si>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</si>
  <si>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</si>
  <si>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</si>
  <si>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</si>
  <si>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</si>
  <si>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</si>
  <si>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</si>
  <si>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</si>
  <si>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</si>
  <si>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</si>
  <si>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</si>
  <si>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</si>
  <si>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</si>
  <si>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</si>
  <si>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</si>
  <si>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</si>
  <si>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</si>
  <si>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</si>
  <si>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</si>
  <si>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</si>
  <si>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</si>
  <si>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</si>
  <si>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</si>
  <si>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</si>
  <si>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</si>
  <si>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</si>
  <si>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</si>
  <si>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</si>
  <si>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</si>
  <si>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</si>
  <si>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</si>
  <si>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</si>
  <si>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</si>
  <si>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</si>
  <si>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</si>
  <si>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</si>
  <si>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</si>
  <si>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</si>
  <si>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</si>
  <si>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</si>
  <si>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</si>
  <si>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</si>
  <si>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</si>
  <si>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</si>
  <si>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</si>
  <si>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</si>
  <si>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</si>
  <si>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</si>
  <si>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</si>
  <si>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</si>
  <si>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</si>
  <si>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</si>
  <si>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</si>
  <si>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</si>
  <si>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</si>
  <si>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</si>
  <si>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</si>
  <si>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</si>
  <si>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</si>
  <si>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</si>
  <si>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</si>
  <si>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</si>
  <si>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</si>
  <si>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</si>
  <si>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</si>
  <si>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</si>
  <si>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</si>
  <si>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</si>
  <si>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</si>
  <si>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</si>
  <si>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</si>
  <si>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</si>
  <si>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</si>
  <si>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</si>
  <si>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</si>
  <si>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</si>
  <si>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</si>
  <si>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</si>
  <si>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</si>
  <si>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</si>
  <si>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</si>
  <si>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</si>
  <si>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</si>
  <si>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</si>
  <si>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</si>
  <si>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</si>
  <si>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</si>
  <si>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</si>
  <si>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</si>
  <si>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</si>
  <si>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</si>
  <si>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</si>
  <si>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</si>
  <si>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</si>
  <si>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</si>
  <si>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</si>
  <si>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</si>
  <si>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</si>
  <si>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</si>
  <si>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</si>
  <si>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</si>
  <si>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</si>
  <si>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</si>
  <si>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</si>
  <si>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</si>
  <si>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</si>
  <si>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</si>
  <si>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</si>
  <si>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</si>
  <si>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</si>
  <si>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</si>
  <si>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</si>
  <si>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</si>
  <si>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</si>
  <si>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</si>
  <si>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</si>
  <si>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</si>
  <si>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</si>
  <si>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</si>
  <si>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</si>
  <si>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</si>
  <si>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</si>
  <si>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</si>
  <si>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</si>
  <si>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</si>
  <si>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</si>
  <si>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</si>
  <si>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</si>
  <si>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</si>
  <si>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</si>
  <si>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</si>
  <si>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</si>
  <si>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</si>
  <si>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</si>
  <si>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</si>
  <si>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</si>
  <si>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</si>
  <si>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</si>
  <si>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</si>
  <si>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</si>
  <si>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</si>
  <si>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</si>
  <si>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</si>
  <si>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</si>
  <si>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</si>
  <si>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</si>
  <si>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</si>
  <si>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</si>
  <si>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</si>
  <si>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</si>
  <si>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</si>
  <si>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</si>
  <si>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</si>
  <si>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</si>
  <si>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</si>
  <si>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</si>
  <si>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</si>
  <si>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</si>
  <si>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</si>
  <si>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</si>
  <si>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</si>
  <si>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</si>
  <si>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</si>
  <si>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</si>
  <si>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</si>
  <si>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</si>
  <si>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</si>
  <si>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</si>
  <si>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</si>
  <si>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</si>
  <si>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</si>
  <si>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</si>
  <si>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</si>
  <si>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</si>
  <si>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</si>
  <si>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</si>
  <si>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</si>
  <si>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</si>
  <si>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</si>
  <si>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</si>
  <si>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</si>
  <si>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</si>
  <si>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</si>
  <si>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</si>
  <si>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</si>
  <si>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</si>
  <si>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</si>
  <si>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</si>
  <si>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</si>
  <si>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</si>
  <si>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</si>
  <si>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</si>
  <si>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</si>
  <si>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</si>
  <si>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</si>
  <si>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</si>
  <si>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</si>
  <si>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</si>
  <si>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</si>
  <si>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</si>
  <si>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</si>
  <si>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</si>
  <si>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</si>
  <si>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</si>
  <si>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</si>
  <si>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</si>
  <si>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</si>
  <si>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</si>
  <si>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</si>
  <si>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</si>
  <si>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</si>
  <si>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</si>
  <si>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</si>
  <si>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</si>
  <si>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</si>
  <si>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</si>
  <si>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</si>
  <si>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</si>
  <si>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</si>
  <si>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</si>
  <si>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</si>
  <si>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</si>
  <si>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</si>
  <si>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</si>
  <si>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</si>
  <si>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</si>
  <si>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</si>
  <si>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</si>
  <si>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</si>
  <si>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</si>
  <si>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</si>
  <si>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</si>
  <si>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</si>
  <si>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</si>
  <si>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</si>
  <si>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</si>
  <si>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</si>
  <si>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</si>
  <si>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</si>
  <si>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</si>
  <si>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</si>
  <si>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</si>
  <si>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</si>
  <si>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</si>
  <si>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</si>
  <si>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</si>
  <si>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</si>
  <si>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</si>
  <si>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</si>
  <si>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</si>
  <si>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</si>
  <si>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</si>
  <si>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</si>
  <si>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</si>
  <si>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</si>
  <si>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</si>
  <si>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</si>
  <si>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</si>
  <si>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</si>
  <si>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</si>
  <si>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</si>
  <si>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</si>
  <si>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</si>
  <si>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</si>
  <si>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</si>
  <si>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</si>
  <si>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</si>
  <si>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</si>
  <si>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</si>
  <si>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</si>
  <si>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</si>
  <si>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</si>
  <si>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</si>
  <si>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</si>
  <si>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</si>
  <si>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</si>
  <si>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</si>
  <si>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</si>
  <si>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</si>
  <si>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</si>
  <si>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</si>
  <si>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</si>
  <si>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</si>
  <si>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</si>
  <si>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</si>
  <si>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</si>
  <si>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</si>
  <si>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</si>
  <si>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</si>
  <si>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</si>
  <si>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</si>
  <si>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</si>
  <si>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</si>
  <si>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</si>
  <si>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</si>
  <si>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</si>
  <si>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</si>
  <si>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</si>
  <si>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</si>
  <si>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</si>
  <si>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</si>
  <si>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</si>
  <si>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</si>
  <si>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</si>
  <si>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</si>
  <si>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</si>
  <si>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</si>
  <si>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</si>
  <si>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</si>
  <si>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</si>
  <si>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</si>
  <si>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</si>
  <si>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</si>
  <si>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</si>
  <si>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</si>
  <si>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</si>
  <si>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</si>
  <si>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</si>
  <si>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</si>
  <si>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</si>
  <si>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</si>
  <si>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</si>
  <si>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</si>
  <si>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</si>
  <si>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</si>
  <si>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</si>
  <si>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</si>
  <si>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</si>
  <si>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</si>
  <si>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</si>
  <si>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</si>
  <si>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</si>
  <si>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</si>
  <si>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</si>
  <si>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</si>
  <si>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</si>
  <si>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</si>
  <si>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</si>
  <si>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</si>
  <si>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</si>
  <si>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</si>
  <si>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</si>
  <si>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</si>
  <si>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</si>
  <si>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</si>
  <si>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</si>
  <si>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</si>
  <si>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</si>
  <si>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</si>
  <si>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</si>
  <si>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</si>
  <si>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</si>
  <si>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</si>
  <si>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</si>
  <si>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</si>
  <si>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</si>
  <si>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</si>
  <si>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</si>
  <si>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</si>
  <si>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</si>
  <si>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</si>
  <si>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</si>
  <si>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</si>
  <si>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</si>
  <si>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</si>
  <si>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</si>
  <si>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</si>
  <si>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</si>
  <si>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</si>
  <si>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</si>
  <si>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</si>
  <si>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</si>
  <si>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</si>
  <si>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</si>
  <si>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</si>
  <si>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</si>
  <si>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</si>
  <si>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</si>
  <si>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</si>
  <si>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</si>
  <si>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</si>
  <si>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</si>
  <si>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</si>
  <si>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</si>
  <si>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</si>
  <si>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</si>
  <si>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</si>
  <si>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</si>
  <si>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</si>
  <si>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</si>
  <si>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</si>
  <si>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</si>
  <si>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</si>
  <si>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</si>
  <si>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</si>
  <si>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</si>
  <si>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</si>
  <si>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</si>
  <si>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</si>
  <si>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</si>
  <si>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</si>
  <si>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</si>
  <si>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</si>
  <si>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</si>
  <si>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</si>
  <si>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</si>
  <si>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</si>
  <si>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</si>
  <si>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</si>
  <si>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</si>
  <si>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</si>
  <si>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</si>
  <si>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</si>
  <si>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</si>
  <si>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</si>
  <si>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</si>
  <si>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</si>
  <si>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</si>
  <si>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</si>
  <si>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</si>
  <si>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</si>
  <si>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</si>
  <si>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</si>
  <si>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</si>
  <si>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</si>
  <si>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</si>
  <si>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</si>
  <si>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</si>
  <si>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</si>
  <si>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</si>
  <si>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</si>
  <si>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</si>
  <si>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</si>
  <si>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</si>
  <si>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</si>
  <si>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</si>
  <si>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</si>
  <si>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</si>
  <si>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</si>
  <si>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</si>
  <si>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</si>
  <si>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</si>
  <si>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</si>
  <si>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</si>
  <si>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</si>
  <si>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</si>
  <si>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</si>
  <si>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</si>
  <si>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</si>
  <si>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</si>
  <si>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</si>
  <si>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</si>
  <si>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</si>
  <si>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</si>
  <si>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</si>
  <si>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</si>
  <si>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</si>
  <si>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</si>
  <si>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</si>
  <si>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</si>
  <si>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</si>
  <si>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</si>
  <si>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</si>
  <si>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</si>
  <si>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</si>
  <si>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</si>
  <si>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</si>
  <si>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</si>
  <si>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</si>
  <si>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</si>
  <si>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</si>
  <si>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</si>
  <si>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</si>
  <si>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</si>
  <si>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</si>
  <si>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</si>
  <si>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</si>
  <si>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</si>
  <si>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</si>
  <si>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</si>
  <si>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</si>
  <si>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</si>
  <si>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</si>
  <si>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</si>
  <si>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</si>
  <si>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</si>
  <si>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</si>
  <si>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</si>
  <si>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</si>
  <si>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</si>
  <si>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</si>
  <si>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</si>
  <si>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</si>
  <si>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</si>
  <si>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</si>
  <si>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</si>
  <si>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</si>
  <si>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</si>
  <si>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</si>
  <si>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</si>
  <si>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</si>
  <si>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</si>
  <si>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</si>
  <si>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</si>
  <si>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</si>
  <si>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</si>
  <si>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</si>
  <si>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</si>
  <si>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</si>
  <si>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</si>
  <si>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</si>
  <si>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</si>
  <si>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</si>
  <si>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</si>
  <si>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</si>
  <si>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</si>
  <si>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</si>
  <si>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</si>
  <si>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</si>
  <si>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</si>
  <si>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</si>
  <si>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</si>
  <si>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</si>
  <si>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</si>
  <si>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</si>
  <si>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</si>
  <si>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</si>
  <si>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</si>
  <si>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</si>
  <si>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</si>
  <si>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</si>
  <si>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</si>
  <si>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</si>
  <si>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</si>
  <si>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</si>
  <si>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</si>
  <si>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</si>
  <si>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</si>
  <si>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</si>
  <si>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</si>
  <si>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</si>
  <si>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</si>
  <si>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</si>
  <si>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</si>
  <si>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</si>
  <si>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</si>
  <si>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</si>
  <si>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</si>
  <si>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</si>
  <si>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</si>
  <si>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</si>
  <si>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</si>
  <si>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</si>
  <si>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</si>
  <si>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</si>
  <si>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</si>
  <si>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</si>
  <si>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</si>
  <si>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</si>
  <si>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</si>
  <si>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</si>
  <si>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</si>
  <si>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</si>
  <si>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</si>
  <si>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</si>
  <si>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</si>
  <si>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</si>
  <si>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</si>
  <si>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</si>
  <si>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</si>
  <si>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</si>
  <si>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</si>
  <si>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</si>
  <si>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</si>
  <si>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</si>
  <si>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</si>
  <si>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</si>
  <si>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</si>
  <si>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</si>
  <si>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</si>
  <si>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</si>
  <si>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</si>
  <si>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</si>
  <si>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</si>
  <si>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</si>
  <si>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</si>
  <si>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</si>
  <si>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</si>
  <si>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</si>
  <si>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</si>
  <si>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</si>
  <si>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</si>
  <si>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</si>
  <si>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</si>
  <si>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</si>
  <si>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</si>
  <si>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</si>
  <si>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</si>
  <si>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</si>
  <si>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</si>
  <si>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</si>
  <si>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</si>
  <si>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</si>
  <si>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</si>
  <si>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</si>
  <si>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</si>
  <si>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</si>
  <si>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</si>
  <si>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</si>
  <si>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</si>
  <si>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</si>
  <si>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</si>
  <si>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</si>
  <si>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</si>
  <si>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</si>
  <si>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</si>
  <si>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</si>
  <si>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</si>
  <si>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</si>
  <si>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</si>
  <si>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</si>
  <si>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</si>
  <si>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</si>
  <si>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</si>
  <si>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</si>
  <si>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</si>
  <si>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</si>
  <si>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</si>
  <si>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</si>
  <si>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</si>
  <si>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</si>
  <si>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</si>
  <si>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</si>
  <si>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</si>
  <si>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</si>
  <si>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</si>
  <si>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</si>
  <si>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</si>
  <si>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</si>
  <si>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</si>
  <si>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</si>
  <si>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</si>
  <si>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</si>
  <si>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</si>
  <si>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</si>
  <si>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</si>
  <si>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</si>
  <si>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</si>
  <si>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</si>
  <si>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</si>
  <si>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</si>
  <si>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</si>
  <si>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</si>
  <si>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</si>
  <si>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</si>
  <si>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</si>
  <si>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</si>
  <si>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</si>
  <si>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</si>
  <si>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</si>
  <si>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</si>
  <si>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</si>
  <si>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</si>
  <si>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</si>
  <si>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</si>
  <si>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</si>
  <si>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</si>
  <si>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</si>
  <si>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</si>
  <si>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</si>
  <si>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</si>
  <si>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</si>
  <si>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</si>
  <si>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</si>
  <si>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</si>
  <si>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</si>
  <si>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</si>
  <si>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</si>
  <si>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</si>
  <si>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</si>
  <si>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</si>
  <si>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</si>
  <si>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</si>
  <si>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</si>
  <si>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</si>
  <si>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</si>
  <si>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</si>
  <si>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</si>
  <si>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</si>
  <si>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</si>
  <si>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</si>
  <si>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</si>
  <si>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</si>
  <si>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</si>
  <si>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</si>
  <si>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</si>
  <si>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</si>
  <si>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</si>
  <si>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</si>
  <si>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</si>
  <si>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</si>
  <si>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</si>
  <si>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</si>
  <si>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</si>
  <si>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</si>
  <si>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</si>
  <si>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</si>
  <si>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</si>
  <si>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</si>
  <si>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</si>
  <si>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</si>
  <si>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</si>
  <si>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</si>
  <si>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</si>
  <si>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</si>
  <si>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</si>
  <si>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</si>
  <si>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</si>
  <si>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</si>
  <si>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</si>
  <si>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</si>
  <si>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</si>
  <si>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</si>
  <si>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</si>
  <si>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</si>
  <si>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</si>
  <si>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</si>
  <si>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</si>
  <si>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</si>
  <si>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</si>
  <si>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</si>
  <si>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</si>
  <si>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</si>
  <si>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</si>
  <si>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</si>
  <si>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</si>
  <si>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</si>
  <si>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</si>
  <si>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</si>
  <si>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</si>
  <si>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</si>
  <si>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</si>
  <si>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</si>
  <si>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</si>
  <si>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</si>
  <si>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</si>
  <si>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</si>
  <si>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</si>
  <si>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</si>
  <si>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</si>
  <si>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</si>
  <si>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</si>
  <si>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</si>
  <si>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</si>
  <si>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</si>
  <si>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</si>
  <si>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</si>
  <si>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</si>
  <si>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</si>
  <si>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</si>
  <si>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</si>
  <si>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</si>
  <si>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</si>
  <si>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</si>
  <si>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</si>
  <si>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</si>
  <si>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</si>
  <si>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</si>
  <si>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</si>
  <si>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</si>
  <si>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</si>
  <si>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</si>
  <si>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</si>
  <si>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</si>
  <si>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</si>
  <si>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</si>
  <si>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</si>
  <si>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</si>
  <si>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</si>
  <si>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</si>
  <si>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</si>
  <si>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</si>
  <si>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</si>
  <si>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</si>
  <si>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</si>
  <si>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</si>
  <si>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</si>
  <si>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</si>
  <si>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</si>
  <si>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</si>
  <si>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</si>
  <si>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</si>
  <si>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</si>
  <si>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</si>
  <si>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</si>
  <si>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</si>
  <si>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</si>
  <si>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</si>
  <si>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</si>
  <si>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</si>
  <si>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</si>
  <si>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</si>
  <si>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</si>
  <si>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</si>
  <si>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</si>
  <si>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</si>
  <si>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</si>
  <si>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</si>
  <si>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</si>
  <si>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</si>
  <si>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</si>
  <si>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</si>
  <si>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</si>
  <si>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</si>
  <si>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</si>
  <si>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</si>
  <si>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</si>
  <si>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</si>
  <si>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</si>
  <si>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</si>
  <si>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</si>
  <si>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</si>
  <si>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</si>
  <si>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</si>
  <si>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</si>
  <si>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</si>
  <si>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</si>
  <si>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</si>
  <si>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</si>
  <si>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</si>
  <si>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</si>
  <si>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</si>
  <si>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</si>
  <si>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</si>
  <si>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</si>
  <si>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</si>
  <si>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</si>
  <si>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</si>
  <si>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</si>
  <si>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</si>
  <si>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</si>
  <si>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</si>
  <si>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</si>
  <si>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</si>
  <si>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</si>
  <si>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</si>
  <si>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</si>
  <si>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</si>
  <si>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</si>
  <si>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</si>
  <si>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</si>
  <si>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</si>
  <si>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</si>
  <si>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</si>
  <si>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</si>
  <si>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</si>
  <si>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</si>
  <si>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</si>
  <si>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</si>
  <si>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</si>
  <si>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</si>
  <si>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</si>
  <si>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</si>
  <si>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</si>
  <si>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</si>
  <si>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</si>
  <si>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</si>
  <si>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</si>
  <si>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</si>
  <si>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</si>
  <si>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</si>
  <si>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</si>
  <si>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</si>
  <si>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</si>
  <si>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</si>
  <si>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</si>
  <si>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</si>
  <si>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</si>
  <si>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</si>
  <si>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</si>
  <si>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</si>
  <si>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</si>
  <si>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</si>
  <si>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</si>
  <si>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</si>
  <si>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</si>
  <si>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</si>
  <si>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</si>
  <si>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</si>
  <si>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</si>
  <si>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</si>
  <si>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</si>
  <si>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</si>
  <si>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</si>
  <si>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</si>
  <si>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</si>
  <si>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</si>
  <si>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</si>
  <si>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</si>
  <si>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</si>
  <si>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</si>
  <si>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</si>
  <si>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</si>
  <si>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</si>
  <si>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</si>
  <si>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</si>
  <si>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</si>
  <si>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</si>
  <si>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</si>
  <si>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</si>
  <si>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</si>
  <si>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</si>
  <si>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</si>
  <si>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</si>
  <si>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</si>
  <si>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</si>
  <si>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</si>
  <si>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</si>
  <si>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</si>
  <si>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</si>
  <si>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</si>
  <si>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</si>
  <si>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</si>
  <si>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</si>
  <si>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</si>
  <si>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</si>
  <si>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</si>
  <si>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</si>
  <si>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</si>
  <si>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</si>
  <si>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</si>
  <si>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</si>
  <si>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</si>
  <si>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</si>
  <si>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</si>
  <si>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</si>
  <si>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</si>
  <si>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</si>
  <si>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</si>
  <si>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</si>
  <si>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</si>
  <si>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</si>
  <si>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</si>
  <si>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</si>
  <si>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</si>
  <si>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</si>
  <si>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</si>
  <si>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</si>
  <si>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</si>
  <si>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</si>
  <si>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</si>
  <si>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</si>
  <si>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</si>
  <si>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</si>
  <si>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</si>
  <si>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</si>
  <si>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</si>
  <si>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</si>
  <si>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</si>
  <si>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</si>
  <si>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</si>
  <si>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</si>
  <si>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</si>
  <si>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</si>
  <si>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</si>
  <si>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</si>
  <si>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</si>
  <si>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</si>
  <si>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</si>
  <si>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</si>
  <si>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</si>
  <si>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</si>
  <si>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</si>
  <si>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</si>
  <si>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</si>
  <si>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</si>
  <si>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</si>
  <si>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</si>
  <si>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</si>
  <si>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</si>
  <si>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</si>
  <si>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</si>
  <si>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</si>
  <si>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</si>
  <si>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</si>
  <si>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</si>
  <si>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</si>
  <si>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</si>
  <si>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</si>
  <si>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</si>
  <si>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</si>
  <si>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</si>
  <si>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</si>
  <si>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</si>
  <si>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</si>
  <si>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</si>
  <si>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</si>
  <si>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</si>
  <si>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</si>
  <si>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</si>
  <si>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</si>
  <si>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</si>
  <si>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</si>
  <si>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</si>
  <si>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</si>
  <si>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</si>
  <si>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</si>
  <si>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</si>
  <si>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</si>
  <si>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</si>
  <si>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</si>
  <si>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</si>
  <si>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</si>
  <si>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</si>
  <si>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</si>
  <si>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</si>
  <si>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</si>
  <si>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</si>
  <si>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</si>
  <si>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</si>
  <si>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</si>
  <si>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</si>
  <si>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</si>
  <si>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</si>
  <si>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</si>
  <si>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</si>
  <si>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</si>
  <si>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</si>
  <si>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</si>
  <si>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</si>
  <si>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</si>
  <si>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</si>
  <si>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</si>
  <si>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</si>
  <si>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</si>
  <si>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</si>
  <si>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</si>
  <si>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</si>
  <si>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</si>
  <si>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</si>
  <si>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</si>
  <si>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</si>
  <si>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</si>
  <si>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</si>
  <si>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</si>
  <si>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</si>
  <si>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</si>
  <si>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</si>
  <si>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</si>
  <si>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</si>
  <si>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</si>
  <si>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</si>
  <si>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</si>
  <si>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</si>
  <si>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</si>
  <si>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</si>
  <si>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</si>
  <si>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</si>
  <si>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</si>
  <si>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</si>
  <si>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</si>
  <si>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</si>
  <si>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</si>
  <si>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</si>
  <si>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</si>
  <si>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</si>
  <si>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</si>
  <si>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</si>
  <si>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</si>
  <si>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</si>
  <si>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</si>
  <si>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</si>
  <si>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</si>
  <si>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</si>
  <si>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</si>
  <si>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</si>
  <si>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</si>
  <si>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</si>
  <si>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</si>
  <si>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</si>
  <si>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</si>
  <si>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</si>
  <si>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</si>
  <si>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</si>
  <si>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</si>
  <si>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</si>
  <si>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</si>
  <si>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</si>
  <si>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</si>
  <si>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</si>
  <si>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</si>
  <si>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</si>
  <si>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</si>
  <si>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</si>
  <si>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</si>
  <si>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</si>
  <si>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</si>
  <si>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</si>
  <si>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</si>
  <si>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</si>
  <si>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</si>
  <si>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</si>
  <si>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</si>
  <si>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</si>
  <si>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</si>
  <si>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</si>
  <si>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</si>
  <si>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</si>
  <si>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</si>
  <si>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</si>
  <si>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</si>
  <si>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</si>
  <si>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</si>
  <si>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</si>
  <si>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</si>
  <si>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</si>
  <si>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</si>
  <si>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</si>
  <si>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</si>
  <si>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</si>
  <si>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</si>
  <si>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</si>
  <si>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</si>
  <si>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</si>
  <si>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</si>
  <si>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</si>
  <si>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</si>
  <si>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</si>
  <si>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</si>
  <si>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</si>
  <si>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</si>
  <si>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</si>
  <si>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</si>
  <si>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</si>
  <si>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</si>
  <si>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</si>
  <si>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</si>
  <si>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</si>
  <si>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</si>
  <si>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</si>
  <si>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</si>
  <si>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</si>
  <si>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</si>
  <si>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</si>
  <si>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</si>
  <si>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</si>
  <si>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</si>
  <si>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</si>
  <si>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</si>
  <si>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</si>
  <si>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</si>
  <si>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</si>
  <si>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</si>
  <si>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</si>
  <si>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</si>
  <si>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</si>
  <si>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</si>
  <si>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</si>
  <si>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</si>
  <si>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</si>
  <si>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</si>
  <si>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</si>
  <si>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</si>
  <si>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</si>
  <si>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</si>
  <si>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</si>
  <si>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</si>
  <si>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</si>
  <si>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</si>
  <si>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</si>
  <si>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</si>
  <si>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</si>
  <si>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</si>
  <si>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</si>
  <si>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</si>
  <si>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</si>
  <si>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</si>
  <si>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</si>
  <si>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</si>
  <si>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</si>
  <si>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</si>
  <si>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</si>
  <si>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</si>
  <si>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</si>
  <si>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</si>
  <si>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</si>
  <si>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</si>
  <si>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</si>
  <si>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</si>
  <si>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</si>
  <si>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</si>
  <si>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</si>
  <si>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</si>
  <si>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</si>
  <si>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</si>
  <si>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</si>
  <si>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</si>
  <si>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</si>
  <si>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</si>
  <si>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</si>
  <si>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</si>
  <si>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</si>
  <si>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</si>
  <si>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</si>
  <si>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</si>
  <si>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</si>
  <si>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</si>
  <si>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</si>
  <si>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</si>
  <si>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</si>
  <si>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</si>
  <si>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</si>
  <si>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</si>
  <si>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</si>
  <si>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</si>
  <si>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</si>
  <si>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</si>
  <si>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</si>
  <si>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</si>
  <si>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</si>
  <si>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</si>
  <si>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</si>
  <si>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</si>
  <si>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</si>
  <si>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</si>
  <si>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</si>
  <si>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</si>
  <si>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</si>
  <si>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</si>
  <si>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</si>
  <si>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</si>
  <si>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</si>
  <si>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</si>
  <si>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</si>
  <si>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</si>
  <si>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</si>
  <si>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</si>
  <si>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</si>
  <si>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</si>
  <si>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</si>
  <si>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</si>
  <si>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</si>
  <si>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</si>
  <si>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</si>
  <si>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</si>
  <si>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</si>
  <si>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</si>
  <si>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</si>
  <si>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</si>
  <si>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</si>
  <si>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</si>
  <si>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</si>
  <si>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</si>
  <si>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</si>
  <si>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</si>
  <si>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</si>
  <si>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</si>
  <si>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</si>
  <si>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</si>
  <si>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</si>
  <si>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</si>
  <si>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</si>
  <si>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</si>
  <si>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</si>
  <si>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</si>
  <si>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</si>
  <si>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</si>
  <si>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</si>
  <si>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</si>
  <si>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</si>
  <si>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</si>
  <si>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</si>
  <si>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</si>
  <si>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</si>
  <si>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</si>
  <si>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</si>
  <si>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</si>
  <si>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</si>
  <si>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</si>
  <si>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</si>
  <si>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</si>
  <si>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</si>
  <si>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</si>
  <si>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</si>
  <si>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</si>
  <si>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</si>
  <si>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</si>
  <si>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</si>
  <si>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</si>
  <si>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</si>
  <si>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</si>
  <si>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</si>
  <si>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</si>
  <si>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</si>
  <si>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</si>
  <si>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</si>
  <si>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</si>
  <si>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</si>
  <si>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</si>
  <si>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</si>
  <si>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</si>
  <si>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</si>
  <si>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</si>
  <si>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</si>
  <si>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</si>
  <si>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</si>
  <si>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</si>
  <si>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</si>
  <si>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</si>
  <si>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</si>
  <si>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</si>
  <si>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</si>
  <si>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</si>
  <si>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</si>
  <si>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</si>
  <si>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</si>
  <si>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</si>
  <si>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</si>
  <si>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</si>
  <si>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</si>
  <si>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</si>
  <si>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</si>
  <si>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</si>
  <si>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</si>
  <si>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</si>
  <si>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</si>
  <si>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</si>
  <si>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</si>
  <si>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</si>
  <si>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</si>
  <si>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</si>
  <si>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</si>
  <si>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</si>
  <si>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</si>
  <si>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</si>
  <si>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</si>
  <si>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</si>
  <si>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</si>
  <si>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</si>
  <si>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</si>
  <si>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</si>
  <si>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</si>
  <si>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</si>
  <si>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</si>
  <si>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</si>
  <si>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</si>
  <si>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</si>
  <si>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</si>
  <si>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</si>
  <si>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</si>
  <si>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</si>
  <si>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</si>
  <si>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</si>
  <si>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</si>
  <si>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</si>
  <si>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</si>
  <si>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</si>
  <si>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</si>
  <si>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</si>
  <si>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</si>
  <si>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</si>
  <si>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</si>
  <si>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</si>
  <si>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</si>
  <si>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</si>
  <si>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</si>
  <si>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</si>
  <si>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</si>
  <si>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</si>
  <si>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</si>
  <si>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</si>
  <si>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</si>
  <si>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</si>
  <si>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</si>
  <si>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</si>
  <si>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</si>
  <si>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</si>
  <si>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</si>
  <si>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</si>
  <si>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</si>
  <si>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</si>
  <si>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</si>
  <si>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</si>
  <si>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</si>
  <si>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</si>
  <si>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</si>
  <si>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</si>
  <si>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</si>
  <si>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</si>
  <si>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</si>
  <si>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</si>
  <si>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</si>
  <si>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</si>
  <si>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</si>
  <si>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</si>
  <si>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</si>
  <si>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</si>
  <si>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</si>
  <si>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</si>
  <si>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</si>
  <si>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</si>
  <si>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</si>
  <si>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</si>
  <si>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</si>
  <si>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</si>
  <si>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</si>
  <si>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</si>
  <si>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</si>
  <si>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</si>
  <si>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</si>
  <si>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</si>
  <si>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</si>
  <si>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</si>
  <si>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</si>
  <si>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</si>
  <si>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</si>
  <si>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</si>
  <si>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</si>
  <si>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</si>
  <si>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</si>
  <si>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</si>
  <si>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</si>
  <si>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</si>
  <si>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</si>
  <si>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</si>
  <si>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</si>
  <si>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</si>
  <si>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</si>
  <si>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</si>
  <si>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</si>
  <si>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</si>
  <si>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</si>
  <si>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</si>
  <si>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</si>
  <si>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</si>
  <si>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</si>
  <si>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</si>
  <si>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</si>
  <si>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</si>
  <si>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</si>
  <si>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</si>
  <si>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</si>
  <si>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</si>
  <si>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</si>
  <si>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</si>
  <si>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</si>
  <si>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</si>
  <si>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</si>
  <si>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</si>
  <si>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</si>
  <si>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</si>
  <si>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</si>
  <si>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</si>
  <si>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</si>
  <si>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</si>
  <si>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</si>
  <si>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</si>
  <si>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</si>
  <si>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</si>
  <si>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</si>
  <si>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</si>
  <si>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</si>
  <si>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</si>
  <si>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</si>
  <si>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</si>
  <si>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</si>
  <si>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</si>
  <si>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</si>
  <si>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</si>
  <si>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</si>
  <si>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</si>
  <si>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</si>
  <si>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</si>
  <si>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</si>
  <si>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</si>
  <si>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</si>
  <si>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</si>
  <si>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</si>
  <si>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</si>
  <si>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</si>
  <si>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</si>
  <si>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</si>
  <si>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</si>
  <si>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</si>
  <si>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</si>
  <si>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</si>
  <si>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</si>
  <si>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</si>
  <si>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</si>
  <si>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</si>
  <si>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</si>
  <si>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</si>
  <si>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</si>
  <si>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</si>
  <si>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</si>
  <si>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</si>
  <si>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</si>
  <si>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</si>
  <si>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</si>
  <si>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</si>
  <si>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</si>
  <si>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</si>
  <si>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</si>
  <si>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</si>
  <si>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</si>
  <si>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</si>
  <si>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</si>
  <si>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</si>
  <si>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</si>
  <si>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</si>
  <si>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</si>
  <si>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</si>
  <si>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</si>
  <si>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</si>
  <si>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</si>
  <si>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</si>
  <si>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</si>
  <si>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</si>
  <si>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</si>
  <si>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</si>
  <si>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</si>
  <si>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</si>
  <si>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</si>
  <si>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</si>
  <si>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</si>
  <si>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</si>
  <si>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</si>
  <si>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</si>
  <si>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</si>
  <si>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</si>
  <si>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</si>
  <si>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</si>
  <si>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</si>
  <si>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</si>
  <si>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</si>
  <si>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</si>
  <si>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</si>
  <si>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</si>
  <si>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</si>
  <si>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</si>
  <si>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</si>
  <si>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</si>
  <si>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</si>
  <si>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</si>
  <si>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</si>
  <si>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</si>
  <si>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</si>
  <si>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</si>
  <si>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</si>
  <si>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</si>
  <si>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</si>
  <si>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</si>
  <si>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</si>
  <si>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</si>
  <si>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</si>
  <si>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</si>
  <si>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</si>
  <si>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</si>
  <si>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</si>
  <si>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</si>
  <si>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</si>
  <si>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</si>
  <si>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</si>
  <si>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</si>
  <si>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</si>
  <si>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</si>
  <si>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</si>
  <si>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</si>
  <si>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</si>
  <si>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</si>
  <si>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</si>
  <si>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</si>
  <si>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</si>
  <si>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</si>
  <si>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</si>
  <si>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</si>
  <si>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</si>
  <si>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</si>
  <si>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</si>
  <si>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</si>
  <si>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</si>
  <si>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</si>
  <si>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</si>
  <si>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</si>
  <si>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</si>
  <si>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</si>
  <si>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</si>
  <si>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</si>
  <si>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</si>
  <si>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</si>
  <si>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</si>
  <si>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</si>
  <si>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</si>
  <si>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</si>
  <si>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</si>
  <si>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</si>
  <si>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</si>
  <si>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</si>
  <si>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</si>
  <si>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</si>
  <si>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</si>
  <si>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</si>
  <si>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</si>
  <si>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</si>
  <si>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</si>
  <si>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</si>
  <si>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</si>
  <si>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</si>
  <si>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</si>
  <si>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</si>
  <si>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</si>
  <si>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</si>
  <si>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</si>
  <si>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</si>
  <si>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</si>
  <si>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</si>
  <si>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</si>
  <si>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</si>
  <si>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</si>
  <si>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</si>
  <si>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</si>
  <si>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</si>
  <si>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</si>
  <si>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</si>
  <si>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</si>
  <si>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</si>
  <si>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</si>
  <si>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</si>
  <si>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</si>
  <si>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</si>
  <si>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</si>
  <si>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</si>
  <si>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</si>
  <si>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</si>
  <si>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</si>
  <si>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</si>
  <si>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</si>
  <si>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</si>
  <si>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</si>
  <si>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</si>
  <si>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</si>
  <si>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</si>
  <si>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</si>
  <si>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</si>
  <si>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</si>
  <si>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</si>
  <si>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</si>
  <si>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</si>
  <si>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</si>
  <si>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</si>
  <si>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</si>
  <si>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</si>
  <si>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</si>
  <si>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</si>
  <si>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</si>
  <si>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</si>
  <si>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</si>
  <si>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</si>
  <si>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</si>
  <si>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</si>
  <si>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</si>
  <si>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</si>
  <si>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</si>
  <si>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</si>
  <si>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</si>
  <si>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</si>
  <si>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</si>
  <si>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</si>
  <si>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</si>
  <si>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</si>
  <si>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</si>
  <si>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</si>
  <si>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</si>
  <si>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</si>
  <si>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</si>
  <si>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</si>
  <si>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</si>
  <si>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</si>
  <si>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</si>
  <si>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</si>
  <si>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</si>
  <si>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</si>
  <si>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</si>
  <si>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</si>
  <si>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</si>
  <si>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</si>
  <si>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</si>
  <si>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</si>
  <si>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</si>
  <si>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</si>
  <si>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</si>
  <si>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</si>
  <si>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</si>
  <si>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</si>
  <si>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</si>
  <si>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</si>
  <si>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</si>
  <si>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</si>
  <si>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</si>
  <si>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</si>
  <si>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</si>
  <si>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</si>
  <si>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</si>
  <si>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</si>
  <si>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</si>
  <si>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</si>
  <si>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</si>
  <si>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</si>
  <si>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</si>
  <si>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</si>
  <si>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</si>
  <si>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</si>
  <si>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</si>
  <si>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</si>
  <si>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</si>
  <si>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</si>
  <si>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</si>
  <si>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</si>
  <si>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</si>
  <si>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</si>
  <si>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</si>
  <si>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</si>
  <si>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</si>
  <si>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</si>
  <si>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</si>
  <si>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</si>
  <si>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</si>
  <si>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</si>
  <si>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</si>
  <si>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</si>
  <si>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</si>
  <si>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</si>
  <si>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</si>
  <si>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</si>
  <si>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</si>
  <si>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</si>
  <si>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</si>
  <si>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</si>
  <si>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</si>
  <si>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</si>
  <si>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</si>
  <si>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</si>
  <si>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</si>
  <si>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</si>
  <si>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</si>
  <si>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</si>
  <si>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</si>
  <si>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</si>
  <si>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</si>
  <si>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</si>
  <si>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</si>
  <si>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</si>
  <si>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</si>
  <si>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</si>
  <si>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</si>
  <si>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</si>
  <si>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</si>
  <si>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</si>
  <si>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</si>
  <si>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</si>
  <si>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</si>
  <si>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</si>
  <si>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</si>
  <si>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</si>
  <si>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</si>
  <si>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</si>
  <si>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</si>
  <si>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</si>
  <si>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</si>
  <si>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</si>
  <si>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</si>
  <si>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</si>
  <si>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</si>
  <si>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</si>
  <si>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</si>
  <si>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</si>
  <si>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</si>
  <si>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</si>
  <si>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</si>
  <si>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</si>
  <si>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</si>
  <si>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</si>
  <si>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</si>
  <si>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</si>
  <si>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</si>
  <si>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</si>
  <si>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</si>
  <si>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</si>
  <si>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</si>
  <si>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</si>
  <si>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</si>
  <si>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</si>
  <si>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</si>
  <si>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</si>
  <si>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</si>
  <si>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</si>
  <si>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</si>
  <si>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</si>
  <si>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</si>
  <si>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</si>
  <si>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</si>
  <si>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</si>
  <si>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</si>
  <si>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</si>
  <si>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</si>
  <si>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</si>
  <si>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</si>
  <si>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</si>
  <si>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</si>
  <si>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</si>
  <si>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</si>
  <si>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</si>
  <si>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</si>
  <si>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</si>
  <si>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</si>
  <si>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</si>
  <si>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</si>
  <si>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</si>
  <si>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</si>
  <si>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</si>
  <si>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</si>
  <si>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</si>
  <si>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</si>
  <si>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</si>
  <si>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</si>
  <si>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</si>
  <si>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</si>
  <si>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</si>
  <si>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</si>
  <si>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</si>
  <si>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</si>
  <si>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</si>
  <si>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</si>
  <si>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</si>
  <si>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</si>
  <si>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</si>
  <si>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</si>
  <si>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</si>
  <si>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</si>
  <si>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</si>
  <si>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</si>
  <si>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</si>
  <si>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</si>
  <si>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</si>
  <si>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</si>
  <si>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</si>
  <si>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</si>
  <si>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</si>
  <si>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</si>
  <si>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</si>
  <si>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</si>
  <si>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</si>
  <si>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</si>
  <si>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</si>
  <si>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</si>
  <si>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</si>
  <si>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</si>
  <si>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</si>
  <si>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</si>
  <si>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</si>
  <si>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</si>
  <si>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</si>
  <si>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</si>
  <si>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</si>
  <si>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</si>
  <si>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</si>
  <si>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</si>
  <si>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</si>
  <si>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</si>
  <si>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</si>
  <si>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</si>
  <si>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</si>
  <si>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</si>
  <si>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</si>
  <si>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</si>
  <si>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</si>
  <si>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</si>
  <si>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</si>
  <si>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</si>
  <si>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</si>
  <si>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</si>
  <si>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</si>
  <si>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</si>
  <si>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</si>
  <si>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</si>
  <si>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</si>
  <si>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</si>
  <si>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</si>
  <si>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</si>
  <si>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</si>
  <si>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</si>
  <si>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</si>
  <si>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</si>
  <si>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</si>
  <si>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</si>
  <si>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</si>
  <si>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</si>
  <si>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</si>
  <si>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</si>
  <si>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</si>
  <si>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</si>
  <si>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</si>
  <si>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</si>
  <si>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</si>
  <si>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</si>
  <si>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</si>
  <si>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</si>
  <si>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</si>
  <si>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</si>
  <si>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</si>
  <si>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</si>
  <si>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</si>
  <si>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</si>
  <si>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</si>
  <si>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</si>
  <si>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</si>
  <si>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</si>
  <si>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</si>
  <si>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</si>
  <si>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</si>
  <si>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</si>
  <si>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</si>
  <si>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</si>
  <si>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</si>
  <si>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</si>
  <si>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</si>
  <si>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</si>
  <si>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</si>
  <si>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</si>
  <si>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</si>
  <si>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</si>
  <si>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</si>
  <si>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</si>
  <si>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</si>
  <si>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</si>
  <si>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</si>
  <si>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</si>
  <si>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</si>
  <si>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</si>
  <si>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</si>
  <si>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</si>
  <si>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</si>
  <si>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</si>
  <si>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</si>
  <si>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</si>
  <si>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</si>
  <si>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</si>
  <si>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</si>
  <si>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</si>
  <si>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</si>
  <si>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</si>
  <si>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</si>
  <si>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</si>
  <si>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</si>
  <si>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</si>
  <si>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</si>
  <si>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</si>
  <si>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</si>
  <si>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</si>
  <si>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</si>
  <si>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</si>
  <si>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</si>
  <si>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</si>
  <si>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</si>
  <si>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</si>
  <si>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</si>
  <si>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</si>
  <si>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</si>
  <si>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</si>
  <si>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</si>
  <si>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</si>
  <si>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</si>
  <si>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</si>
  <si>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</si>
  <si>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</si>
  <si>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</si>
  <si>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</si>
  <si>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</si>
  <si>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</si>
  <si>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</si>
  <si>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</si>
  <si>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</si>
  <si>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</si>
  <si>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</si>
  <si>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</si>
  <si>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</si>
  <si>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</si>
  <si>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</si>
  <si>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</si>
  <si>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</si>
  <si>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</si>
  <si>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</si>
  <si>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</si>
  <si>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</si>
  <si>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</si>
  <si>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</si>
  <si>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</si>
  <si>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</si>
  <si>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</si>
  <si>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</si>
  <si>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</si>
  <si>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</si>
  <si>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</si>
  <si>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</si>
  <si>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</si>
  <si>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</si>
  <si>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</si>
  <si>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</si>
  <si>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</si>
  <si>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</si>
  <si>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</si>
  <si>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</si>
  <si>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</si>
  <si>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</si>
  <si>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</si>
  <si>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</si>
  <si>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</si>
  <si>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</si>
  <si>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</si>
  <si>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</si>
  <si>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</si>
  <si>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</si>
  <si>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</si>
  <si>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</si>
  <si>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</si>
  <si>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</si>
  <si>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</si>
  <si>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</si>
  <si>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</si>
  <si>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</si>
  <si>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</si>
  <si>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</si>
  <si>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</si>
  <si>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</si>
  <si>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</si>
  <si>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</si>
  <si>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</si>
  <si>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</si>
  <si>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</si>
  <si>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</si>
  <si>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</si>
  <si>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</si>
  <si>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</si>
  <si>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</si>
  <si>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</si>
  <si>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</si>
  <si>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</si>
  <si>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</si>
  <si>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</si>
  <si>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</si>
  <si>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</si>
  <si>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</si>
  <si>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</si>
  <si>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</si>
  <si>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</si>
  <si>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</si>
  <si>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</si>
  <si>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</si>
  <si>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</si>
  <si>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</si>
  <si>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</si>
  <si>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</si>
  <si>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</si>
  <si>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</si>
  <si>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</si>
  <si>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</si>
  <si>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</si>
  <si>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</si>
  <si>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</si>
  <si>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</si>
  <si>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</si>
  <si>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</si>
  <si>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</si>
  <si>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</si>
  <si>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</si>
  <si>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</si>
  <si>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</si>
  <si>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</si>
  <si>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</si>
  <si>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</si>
  <si>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</si>
  <si>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</si>
  <si>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</si>
  <si>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</si>
  <si>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</si>
  <si>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</si>
  <si>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</si>
  <si>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</si>
  <si>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</si>
  <si>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</si>
  <si>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</si>
  <si>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</si>
  <si>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</si>
  <si>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</si>
  <si>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</si>
  <si>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</si>
  <si>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</si>
  <si>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</si>
  <si>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</si>
  <si>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</si>
  <si>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</si>
  <si>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</si>
  <si>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</si>
  <si>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</si>
  <si>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</si>
  <si>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</si>
  <si>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</si>
  <si>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</si>
  <si>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</si>
  <si>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</si>
  <si>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</si>
  <si>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</si>
  <si>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</si>
  <si>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</si>
  <si>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</si>
  <si>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</si>
  <si>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</si>
  <si>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</si>
  <si>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</si>
  <si>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</si>
  <si>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</si>
  <si>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</si>
  <si>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</si>
  <si>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</si>
  <si>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</si>
  <si>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</si>
  <si>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</si>
  <si>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</si>
  <si>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</si>
  <si>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</si>
  <si>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</si>
  <si>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</si>
  <si>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</si>
  <si>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</si>
  <si>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</si>
  <si>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</si>
  <si>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</si>
  <si>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</si>
  <si>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</si>
  <si>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</si>
  <si>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</si>
  <si>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</si>
  <si>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</si>
  <si>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</si>
  <si>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</si>
  <si>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</si>
  <si>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</si>
  <si>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</si>
  <si>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</si>
  <si>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</si>
  <si>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</si>
  <si>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</si>
  <si>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</si>
  <si>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</si>
  <si>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</si>
  <si>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</si>
  <si>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</si>
  <si>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</si>
  <si>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</si>
  <si>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</si>
  <si>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</si>
  <si>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</si>
  <si>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</si>
  <si>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</si>
  <si>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</si>
  <si>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</si>
  <si>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</si>
  <si>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</si>
  <si>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</si>
  <si>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</si>
  <si>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</si>
  <si>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</si>
  <si>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</si>
  <si>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</si>
  <si>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</si>
  <si>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</si>
  <si>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</si>
  <si>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</si>
  <si>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</si>
  <si>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</si>
  <si>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</si>
  <si>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</si>
  <si>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</si>
  <si>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</si>
  <si>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</si>
  <si>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</si>
  <si>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</si>
  <si>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</si>
  <si>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</si>
  <si>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</si>
  <si>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</si>
  <si>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</si>
  <si>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</si>
  <si>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</si>
  <si>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</si>
  <si>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</si>
  <si>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</si>
  <si>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</si>
  <si>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</si>
  <si>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</si>
  <si>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</si>
  <si>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</si>
  <si>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</si>
  <si>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</si>
  <si>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</si>
  <si>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</si>
  <si>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</si>
  <si>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</si>
  <si>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</si>
  <si>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</si>
  <si>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</si>
  <si>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</si>
  <si>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</si>
  <si>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</si>
  <si>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</si>
  <si>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</si>
  <si>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</si>
  <si>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</si>
  <si>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</si>
  <si>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</si>
  <si>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</si>
  <si>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</si>
  <si>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</si>
  <si>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</si>
  <si>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</si>
  <si>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</si>
  <si>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</si>
  <si>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</si>
  <si>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</si>
  <si>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</si>
  <si>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</si>
  <si>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</si>
  <si>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</si>
  <si>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</si>
  <si>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</si>
  <si>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</si>
  <si>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</si>
  <si>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</si>
  <si>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</si>
  <si>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</si>
  <si>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</si>
  <si>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</si>
  <si>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</si>
  <si>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</si>
  <si>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</si>
  <si>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</si>
  <si>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</si>
  <si>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</si>
  <si>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</si>
  <si>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</si>
  <si>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</si>
  <si>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</si>
  <si>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</si>
  <si>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</si>
  <si>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</si>
  <si>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</si>
  <si>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</si>
  <si>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</si>
  <si>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</si>
  <si>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</si>
  <si>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</si>
  <si>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</si>
  <si>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</si>
  <si>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</si>
  <si>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</si>
  <si>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</si>
  <si>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</si>
  <si>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</si>
  <si>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</si>
  <si>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</si>
  <si>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</si>
  <si>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</si>
  <si>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</si>
  <si>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</si>
  <si>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</si>
  <si>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</si>
  <si>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</si>
  <si>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</si>
  <si>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</si>
  <si>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</si>
  <si>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</si>
  <si>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</si>
  <si>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</si>
  <si>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</si>
  <si>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</si>
  <si>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</si>
  <si>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</si>
  <si>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</si>
  <si>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</si>
  <si>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</si>
  <si>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</si>
  <si>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</si>
  <si>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</si>
  <si>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</si>
  <si>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</si>
  <si>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</si>
  <si>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</si>
  <si>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</si>
  <si>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</si>
  <si>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</si>
  <si>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</si>
  <si>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</si>
  <si>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</si>
  <si>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</si>
  <si>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</si>
  <si>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</si>
  <si>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</si>
  <si>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</si>
  <si>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</si>
  <si>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</si>
  <si>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</si>
  <si>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</si>
  <si>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</si>
  <si>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</si>
  <si>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</si>
  <si>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</si>
  <si>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</si>
  <si>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</si>
  <si>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</si>
  <si>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</si>
  <si>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</si>
  <si>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</si>
  <si>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</si>
  <si>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</si>
  <si>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</si>
  <si>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</si>
  <si>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</si>
  <si>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</si>
  <si>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</si>
  <si>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</si>
  <si>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</si>
  <si>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</si>
  <si>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</si>
  <si>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</si>
  <si>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</si>
  <si>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</si>
  <si>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</si>
  <si>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</si>
  <si>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</si>
  <si>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</si>
  <si>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</si>
  <si>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</si>
  <si>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</si>
  <si>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</si>
  <si>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</si>
  <si>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</si>
  <si>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</si>
  <si>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</si>
  <si>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</si>
  <si>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</si>
  <si>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</si>
  <si>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</si>
  <si>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</si>
  <si>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</si>
  <si>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</si>
  <si>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</si>
  <si>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</si>
  <si>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</si>
  <si>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</si>
  <si>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</si>
  <si>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</si>
  <si>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</si>
  <si>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</si>
  <si>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</si>
  <si>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</si>
  <si>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</si>
  <si>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</si>
  <si>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</si>
  <si>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</si>
  <si>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</si>
  <si>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</si>
  <si>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</si>
  <si>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</si>
  <si>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</si>
  <si>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</si>
  <si>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</si>
  <si>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</si>
  <si>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</si>
  <si>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</si>
  <si>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</si>
  <si>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</si>
  <si>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</si>
  <si>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</si>
  <si>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</si>
  <si>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</si>
  <si>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</si>
  <si>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</si>
  <si>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</si>
  <si>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</si>
  <si>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</si>
  <si>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</si>
  <si>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</si>
  <si>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</si>
  <si>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</si>
  <si>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</si>
  <si>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</si>
  <si>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</si>
  <si>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</si>
  <si>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</si>
  <si>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</si>
  <si>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</si>
  <si>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</si>
  <si>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</si>
  <si>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</si>
  <si>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</si>
  <si>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</si>
  <si>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</si>
  <si>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</si>
  <si>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</si>
  <si>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</si>
  <si>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</si>
  <si>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</si>
  <si>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</si>
  <si>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</si>
  <si>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</si>
  <si>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</si>
  <si>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</si>
  <si>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</si>
  <si>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</si>
  <si>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</si>
  <si>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</si>
  <si>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</si>
  <si>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</si>
  <si>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</si>
  <si>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</si>
  <si>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</si>
  <si>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</si>
  <si>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</si>
  <si>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</si>
  <si>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</si>
  <si>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</si>
  <si>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</si>
  <si>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</si>
  <si>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</si>
  <si>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</si>
  <si>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</si>
  <si>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</si>
  <si>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</si>
  <si>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</si>
  <si>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</si>
  <si>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</si>
  <si>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</si>
  <si>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</si>
  <si>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</si>
  <si>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</si>
  <si>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</si>
  <si>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</si>
  <si>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</si>
  <si>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</si>
  <si>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</si>
  <si>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</si>
  <si>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</si>
  <si>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</si>
  <si>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</si>
  <si>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</si>
  <si>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</si>
  <si>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</si>
  <si>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</si>
  <si>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</si>
  <si>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</si>
  <si>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</si>
  <si>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</si>
  <si>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</si>
  <si>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</si>
  <si>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</si>
  <si>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</si>
  <si>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</si>
  <si>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</si>
  <si>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</si>
  <si>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</si>
  <si>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</si>
  <si>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</si>
  <si>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</si>
  <si>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</si>
  <si>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</si>
  <si>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</si>
  <si>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</si>
  <si>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</si>
  <si>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</si>
  <si>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</si>
  <si>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</si>
  <si>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</si>
  <si>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</si>
  <si>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</si>
  <si>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</si>
  <si>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</si>
  <si>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</si>
  <si>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</si>
  <si>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</si>
  <si>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</si>
  <si>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</si>
  <si>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</si>
  <si>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</si>
  <si>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</si>
  <si>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</si>
  <si>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</si>
  <si>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</si>
  <si>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</si>
  <si>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</si>
  <si>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</si>
  <si>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</si>
  <si>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</si>
  <si>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</si>
  <si>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</si>
  <si>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</si>
  <si>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</si>
  <si>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</si>
  <si>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</si>
  <si>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</si>
  <si>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</si>
  <si>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</si>
  <si>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</si>
  <si>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</si>
  <si>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</si>
  <si>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</si>
  <si>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</si>
  <si>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</si>
  <si>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</si>
  <si>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</si>
  <si>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</si>
  <si>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</si>
  <si>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</si>
  <si>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</si>
  <si>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</si>
  <si>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</si>
  <si>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</si>
  <si>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</si>
  <si>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</si>
  <si>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</si>
  <si>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</si>
  <si>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</si>
  <si>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</si>
  <si>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</si>
  <si>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</si>
  <si>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</si>
  <si>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</si>
  <si>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</si>
  <si>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</si>
  <si>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</si>
  <si>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</si>
  <si>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</si>
  <si>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</si>
  <si>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</si>
  <si>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</si>
  <si>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</si>
  <si>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</si>
  <si>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</si>
  <si>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</si>
  <si>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</si>
  <si>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</si>
  <si>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</si>
  <si>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</si>
  <si>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</si>
  <si>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</si>
  <si>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</si>
  <si>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</si>
  <si>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</si>
  <si>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</si>
  <si>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</si>
  <si>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</si>
  <si>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</si>
  <si>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</si>
  <si>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</si>
  <si>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</si>
  <si>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</si>
  <si>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</si>
  <si>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</si>
  <si>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</si>
  <si>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</si>
  <si>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</si>
  <si>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</si>
  <si>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</si>
  <si>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</si>
  <si>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</si>
  <si>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</si>
  <si>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</si>
  <si>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</si>
  <si>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</si>
  <si>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</si>
  <si>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</si>
  <si>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</si>
  <si>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</si>
  <si>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</si>
  <si>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</si>
  <si>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</si>
  <si>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</si>
  <si>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</si>
  <si>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</si>
  <si>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</si>
  <si>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</si>
  <si>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</si>
  <si>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</si>
  <si>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</si>
  <si>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</si>
  <si>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</si>
  <si>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</si>
  <si>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</si>
  <si>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</si>
  <si>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</si>
  <si>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</si>
  <si>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</si>
  <si>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</si>
  <si>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</si>
  <si>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</si>
  <si>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</si>
  <si>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</si>
  <si>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</si>
  <si>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</si>
  <si>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</si>
  <si>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</si>
  <si>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</si>
  <si>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</si>
  <si>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</si>
  <si>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</si>
  <si>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</si>
  <si>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</si>
  <si>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</si>
  <si>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</si>
  <si>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</si>
  <si>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</si>
  <si>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</si>
  <si>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</si>
  <si>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</si>
  <si>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</si>
  <si>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</si>
  <si>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</si>
  <si>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</si>
  <si>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</si>
  <si>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</si>
  <si>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</si>
  <si>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</si>
  <si>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</si>
  <si>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</si>
  <si>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</si>
  <si>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</si>
  <si>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</si>
  <si>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</si>
  <si>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</si>
  <si>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</si>
  <si>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</si>
  <si>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</si>
  <si>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</si>
  <si>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</si>
  <si>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</si>
  <si>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</si>
  <si>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</si>
  <si>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</si>
  <si>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</si>
  <si>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</si>
  <si>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</si>
  <si>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</si>
  <si>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</si>
  <si>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</si>
  <si>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</si>
  <si>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</si>
  <si>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</si>
  <si>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</si>
  <si>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</si>
  <si>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</si>
  <si>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</si>
  <si>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</si>
  <si>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</si>
  <si>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</si>
  <si>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</si>
  <si>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</si>
  <si>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</si>
  <si>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</si>
  <si>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</si>
  <si>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</si>
  <si>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</si>
  <si>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</si>
  <si>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</si>
  <si>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</si>
  <si>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</si>
  <si>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</si>
  <si>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</si>
  <si>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</si>
  <si>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</si>
  <si>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</si>
  <si>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</si>
  <si>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</si>
  <si>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</si>
  <si>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</si>
  <si>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</si>
  <si>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</si>
  <si>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</si>
  <si>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</si>
  <si>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</si>
  <si>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</si>
  <si>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</si>
  <si>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</si>
  <si>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</si>
  <si>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</si>
  <si>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</si>
  <si>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</si>
  <si>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</si>
  <si>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</si>
  <si>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</si>
  <si>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</si>
  <si>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</si>
  <si>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</si>
  <si>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</si>
  <si>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</si>
  <si>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</si>
  <si>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</si>
  <si>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</si>
  <si>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</si>
  <si>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</si>
  <si>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</si>
  <si>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</si>
  <si>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</si>
  <si>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</si>
  <si>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</si>
  <si>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</si>
  <si>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</si>
  <si>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</si>
  <si>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</si>
  <si>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</si>
  <si>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</si>
  <si>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</si>
  <si>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</si>
  <si>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</si>
  <si>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</si>
  <si>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</si>
  <si>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</si>
  <si>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</si>
  <si>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</si>
  <si>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</si>
  <si>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</si>
  <si>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</si>
  <si>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</si>
  <si>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</si>
  <si>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</si>
  <si>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</si>
  <si>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</si>
  <si>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</si>
  <si>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</si>
  <si>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</si>
  <si>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</si>
  <si>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</si>
  <si>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</si>
  <si>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</si>
  <si>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</si>
  <si>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</si>
  <si>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</si>
  <si>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</si>
  <si>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</si>
  <si>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</si>
  <si>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</si>
  <si>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</si>
  <si>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</si>
  <si>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</si>
  <si>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</si>
  <si>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</si>
  <si>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</si>
  <si>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</si>
  <si>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</si>
  <si>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</si>
  <si>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</si>
  <si>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</si>
  <si>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</si>
  <si>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</si>
  <si>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</si>
  <si>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</si>
  <si>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</si>
  <si>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</si>
  <si>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</si>
  <si>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</si>
  <si>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</si>
  <si>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</si>
  <si>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</si>
  <si>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</si>
  <si>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</si>
  <si>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</si>
  <si>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</si>
  <si>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</si>
  <si>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</si>
  <si>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</si>
  <si>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</si>
  <si>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</si>
  <si>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</si>
  <si>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</si>
  <si>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</si>
  <si>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</si>
  <si>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</si>
  <si>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</si>
  <si>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</si>
  <si>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</si>
  <si>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</si>
  <si>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</si>
  <si>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</si>
  <si>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</si>
  <si>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</si>
  <si>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</si>
  <si>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</si>
  <si>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</si>
  <si>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</si>
  <si>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</si>
  <si>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</si>
  <si>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</si>
  <si>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</si>
  <si>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</si>
  <si>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</si>
  <si>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</si>
  <si>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</si>
  <si>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</si>
  <si>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</si>
  <si>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</si>
  <si>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</si>
  <si>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</si>
  <si>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</si>
  <si>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</si>
  <si>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</si>
  <si>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</si>
  <si>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</si>
  <si>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</si>
  <si>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</si>
  <si>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</si>
  <si>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</si>
  <si>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</si>
  <si>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</si>
  <si>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</si>
  <si>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</si>
  <si>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</si>
  <si>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</si>
  <si>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</si>
  <si>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</si>
  <si>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</si>
  <si>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</si>
  <si>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</si>
  <si>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</si>
  <si>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</si>
  <si>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</si>
  <si>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</si>
  <si>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</si>
  <si>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</si>
  <si>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</si>
  <si>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</si>
  <si>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</si>
  <si>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</si>
  <si>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</si>
  <si>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</si>
  <si>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</si>
  <si>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</si>
  <si>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</si>
  <si>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</si>
  <si>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</si>
  <si>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</si>
  <si>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</si>
  <si>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</si>
  <si>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</si>
  <si>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</si>
  <si>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</si>
  <si>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</si>
  <si>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</si>
  <si>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</si>
  <si>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</si>
  <si>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</si>
  <si>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</si>
  <si>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</si>
  <si>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</si>
  <si>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</si>
  <si>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</si>
  <si>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</si>
  <si>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</si>
  <si>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</si>
  <si>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</si>
  <si>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</si>
  <si>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</si>
  <si>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</si>
  <si>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</si>
  <si>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</si>
  <si>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</si>
  <si>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</si>
  <si>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</si>
  <si>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</si>
  <si>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</si>
  <si>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</si>
  <si>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</si>
  <si>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</si>
  <si>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</si>
  <si>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</si>
  <si>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</si>
  <si>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</si>
  <si>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</si>
  <si>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</si>
  <si>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</si>
  <si>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</si>
  <si>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</si>
  <si>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</si>
  <si>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</si>
  <si>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</si>
  <si>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</si>
  <si>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</si>
  <si>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</si>
  <si>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</si>
  <si>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</si>
  <si>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</si>
  <si>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</si>
  <si>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</si>
  <si>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</si>
  <si>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</si>
  <si>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</si>
  <si>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</si>
  <si>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</si>
  <si>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</si>
  <si>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</si>
  <si>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</si>
  <si>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</si>
  <si>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</si>
  <si>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</si>
  <si>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</si>
  <si>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</si>
  <si>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</si>
  <si>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</si>
  <si>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</si>
  <si>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</si>
  <si>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</si>
  <si>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</si>
  <si>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</si>
  <si>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</si>
  <si>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</si>
  <si>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</si>
  <si>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</si>
  <si>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</si>
  <si>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</si>
  <si>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</si>
  <si>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</si>
  <si>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</si>
  <si>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</si>
  <si>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</si>
  <si>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</si>
  <si>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</si>
  <si>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</si>
  <si>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</si>
  <si>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</si>
  <si>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</si>
  <si>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</si>
  <si>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</si>
  <si>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</si>
  <si>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</si>
  <si>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</si>
  <si>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</si>
  <si>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</si>
  <si>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</si>
  <si>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</si>
  <si>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</si>
  <si>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</si>
  <si>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</si>
  <si>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</si>
  <si>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</si>
  <si>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</si>
  <si>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</si>
  <si>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</si>
  <si>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</si>
  <si>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</si>
  <si>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</si>
  <si>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</si>
  <si>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</si>
  <si>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</si>
  <si>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</si>
  <si>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</si>
  <si>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</si>
  <si>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</si>
  <si>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</si>
  <si>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</si>
  <si>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</si>
  <si>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</si>
  <si>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</si>
  <si>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</si>
  <si>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</si>
  <si>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</si>
  <si>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</si>
  <si>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</si>
  <si>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</si>
  <si>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</si>
  <si>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</si>
  <si>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</si>
  <si>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</si>
  <si>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</si>
  <si>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</si>
  <si>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</si>
  <si>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</si>
  <si>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</si>
  <si>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</si>
  <si>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</si>
  <si>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</si>
  <si>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</si>
  <si>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</si>
  <si>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</si>
  <si>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</si>
  <si>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</si>
  <si>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</si>
  <si>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</si>
  <si>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</si>
  <si>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</si>
  <si>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</si>
  <si>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</si>
  <si>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</si>
  <si>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</si>
  <si>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</si>
  <si>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</si>
  <si>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</si>
  <si>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</si>
  <si>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</si>
  <si>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</si>
  <si>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</si>
  <si>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</si>
  <si>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</si>
  <si>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</si>
  <si>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</si>
  <si>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</si>
  <si>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</si>
  <si>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</si>
  <si>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</si>
  <si>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</si>
  <si>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</si>
  <si>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</si>
  <si>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</si>
  <si>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</si>
  <si>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</si>
  <si>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</si>
  <si>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</si>
  <si>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</si>
  <si>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</si>
  <si>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</si>
  <si>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</si>
  <si>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</si>
  <si>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</si>
  <si>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</si>
  <si>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</si>
  <si>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</si>
  <si>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</si>
  <si>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</si>
  <si>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</si>
  <si>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</si>
  <si>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</si>
  <si>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</si>
  <si>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</si>
  <si>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</si>
  <si>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</si>
  <si>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</si>
  <si>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</si>
  <si>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</si>
  <si>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</si>
  <si>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</si>
  <si>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</si>
  <si>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</si>
  <si>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</si>
  <si>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</si>
  <si>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</si>
  <si>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</si>
  <si>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</si>
  <si>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</si>
  <si>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</si>
  <si>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</si>
  <si>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</si>
  <si>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</si>
  <si>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</si>
  <si>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</si>
  <si>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</si>
  <si>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</si>
  <si>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</si>
  <si>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</si>
  <si>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</si>
  <si>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</si>
  <si>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</si>
  <si>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</si>
  <si>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</si>
  <si>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</si>
  <si>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</si>
  <si>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</si>
  <si>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</si>
  <si>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</si>
  <si>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</si>
  <si>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</si>
  <si>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</si>
  <si>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</si>
  <si>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</si>
  <si>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</si>
  <si>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</si>
  <si>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</si>
  <si>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</si>
  <si>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</si>
  <si>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</si>
  <si>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</si>
  <si>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</si>
  <si>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</si>
  <si>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</si>
  <si>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</si>
  <si>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</si>
  <si>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</si>
  <si>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</si>
  <si>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</si>
  <si>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</si>
  <si>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</si>
  <si>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</si>
  <si>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</si>
  <si>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</si>
  <si>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</si>
  <si>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</si>
  <si>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</si>
  <si>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</si>
  <si>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</si>
  <si>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</si>
  <si>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</si>
  <si>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</si>
  <si>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</si>
  <si>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</si>
  <si>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</si>
  <si>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</si>
  <si>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</si>
  <si>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</si>
  <si>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</si>
  <si>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</si>
  <si>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</si>
  <si>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</si>
  <si>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</si>
  <si>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</si>
  <si>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</si>
  <si>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</si>
  <si>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</si>
  <si>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</si>
  <si>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</si>
  <si>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</si>
  <si>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</si>
  <si>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</si>
  <si>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</si>
  <si>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</si>
  <si>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</si>
  <si>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</si>
  <si>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</si>
  <si>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</si>
  <si>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</si>
  <si>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</si>
  <si>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</si>
  <si>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</si>
  <si>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</si>
  <si>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</si>
  <si>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</si>
  <si>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</si>
  <si>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</si>
  <si>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</si>
  <si>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</si>
  <si>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</si>
  <si>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</si>
  <si>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</si>
  <si>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</si>
  <si>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</si>
  <si>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</si>
  <si>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</si>
  <si>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</si>
  <si>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</si>
  <si>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</si>
  <si>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</si>
  <si>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</si>
  <si>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</si>
  <si>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</si>
  <si>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</si>
  <si>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</si>
  <si>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</si>
  <si>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</si>
  <si>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</si>
  <si>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</si>
  <si>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</si>
  <si>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</si>
  <si>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</si>
  <si>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</si>
  <si>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</si>
  <si>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</si>
  <si>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</si>
  <si>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</si>
  <si>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</si>
  <si>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</si>
  <si>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</si>
  <si>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</si>
  <si>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</si>
  <si>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</si>
  <si>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</si>
  <si>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</si>
  <si>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</si>
  <si>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</si>
  <si>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</si>
  <si>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</si>
  <si>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</si>
  <si>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</si>
  <si>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</si>
  <si>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</si>
  <si>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</si>
  <si>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</si>
  <si>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</si>
  <si>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</si>
  <si>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</si>
  <si>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</si>
  <si>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</si>
  <si>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</si>
  <si>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</si>
  <si>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</si>
  <si>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</si>
  <si>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</si>
  <si>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</si>
  <si>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</si>
  <si>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</si>
  <si>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</si>
  <si>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</si>
  <si>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</si>
  <si>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</si>
  <si>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</si>
  <si>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</si>
  <si>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</si>
  <si>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</si>
  <si>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</si>
  <si>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</si>
  <si>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</si>
  <si>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</si>
  <si>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</si>
  <si>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</si>
  <si>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</si>
  <si>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</si>
  <si>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</si>
  <si>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</si>
  <si>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</si>
  <si>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</si>
  <si>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</si>
  <si>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</si>
  <si>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</si>
  <si>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</si>
  <si>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</si>
  <si>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</si>
  <si>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</si>
  <si>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</si>
  <si>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</si>
  <si>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</si>
  <si>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</si>
  <si>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</si>
  <si>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</si>
  <si>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</si>
  <si>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</si>
  <si>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</si>
  <si>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</si>
  <si>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</si>
  <si>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</si>
  <si>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</si>
  <si>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</si>
  <si>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</si>
  <si>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</si>
  <si>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</si>
  <si>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</si>
  <si>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</si>
  <si>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</si>
  <si>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</si>
  <si>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</si>
  <si>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</si>
  <si>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</si>
  <si>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</si>
  <si>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</si>
  <si>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</si>
  <si>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</si>
  <si>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</si>
  <si>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</si>
  <si>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</si>
  <si>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</si>
  <si>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</si>
  <si>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</si>
  <si>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</si>
  <si>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</si>
  <si>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</si>
  <si>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</si>
  <si>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</si>
  <si>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</si>
  <si>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</si>
  <si>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</si>
  <si>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</si>
  <si>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</si>
  <si>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</si>
  <si>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</si>
  <si>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</si>
  <si>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</si>
  <si>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</si>
  <si>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</si>
  <si>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</si>
  <si>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</si>
  <si>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</si>
  <si>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</si>
  <si>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</si>
  <si>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</si>
  <si>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</si>
  <si>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</si>
  <si>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</si>
  <si>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</si>
  <si>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</si>
  <si>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</si>
  <si>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</si>
  <si>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</si>
  <si>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</si>
  <si>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</si>
  <si>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</si>
  <si>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</si>
  <si>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</si>
  <si>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</si>
  <si>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</si>
  <si>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</si>
  <si>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</si>
  <si>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</si>
  <si>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</si>
  <si>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</si>
  <si>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</si>
  <si>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</si>
  <si>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</si>
  <si>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</si>
  <si>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</si>
  <si>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</si>
  <si>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</si>
  <si>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</si>
  <si>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</si>
  <si>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</si>
  <si>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</si>
  <si>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</si>
  <si>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</si>
  <si>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</si>
  <si>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</si>
  <si>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</si>
  <si>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</si>
  <si>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</si>
  <si>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</si>
  <si>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</si>
  <si>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</si>
  <si>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</si>
  <si>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</si>
  <si>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</si>
  <si>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</si>
  <si>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</si>
  <si>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</si>
  <si>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</si>
  <si>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</si>
  <si>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</si>
  <si>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</si>
  <si>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</si>
  <si>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</si>
  <si>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</si>
  <si>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</si>
  <si>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</si>
  <si>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</si>
  <si>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</si>
  <si>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</si>
  <si>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</si>
  <si>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</si>
  <si>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</si>
  <si>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</si>
  <si>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</si>
  <si>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</si>
  <si>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</si>
  <si>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</si>
  <si>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</si>
  <si>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</si>
  <si>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</si>
  <si>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</si>
  <si>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</si>
  <si>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</si>
  <si>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</si>
  <si>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</si>
  <si>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</si>
  <si>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</si>
  <si>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</si>
  <si>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</si>
  <si>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</si>
  <si>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</si>
  <si>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</si>
  <si>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</si>
  <si>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</si>
  <si>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</si>
  <si>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</si>
  <si>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</si>
  <si>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</si>
  <si>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</si>
  <si>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</si>
  <si>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</si>
  <si>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</si>
  <si>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</si>
  <si>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</si>
  <si>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</si>
  <si>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</si>
  <si>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</si>
  <si>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</si>
  <si>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</si>
  <si>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</si>
  <si>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</si>
  <si>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</si>
  <si>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</si>
  <si>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</si>
  <si>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</si>
  <si>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</si>
  <si>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</si>
  <si>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</si>
  <si>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</si>
  <si>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</si>
  <si>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</si>
  <si>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</si>
  <si>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</si>
  <si>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</si>
  <si>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</si>
  <si>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</si>
  <si>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</si>
  <si>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</si>
  <si>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</si>
  <si>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</si>
  <si>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</si>
  <si>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</si>
  <si>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</si>
  <si>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</si>
  <si>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</si>
  <si>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</si>
  <si>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</si>
  <si>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</si>
  <si>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</si>
  <si>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</si>
  <si>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</si>
  <si>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</si>
  <si>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</si>
  <si>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</si>
  <si>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</si>
  <si>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</si>
  <si>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</si>
  <si>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</si>
  <si>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</si>
  <si>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</si>
  <si>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</si>
  <si>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</si>
  <si>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</si>
  <si>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</si>
  <si>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</si>
  <si>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</si>
  <si>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</si>
  <si>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</si>
  <si>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</si>
  <si>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</si>
  <si>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</si>
  <si>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</si>
  <si>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</si>
  <si>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</si>
  <si>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</si>
  <si>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</si>
  <si>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</si>
  <si>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</si>
  <si>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</si>
  <si>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</si>
  <si>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</si>
  <si>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</si>
  <si>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</si>
  <si>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</si>
  <si>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</si>
  <si>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</si>
  <si>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</si>
  <si>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</si>
  <si>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</si>
  <si>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</si>
  <si>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</si>
  <si>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</si>
  <si>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</si>
  <si>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</si>
  <si>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</si>
  <si>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</si>
  <si>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</si>
  <si>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</si>
  <si>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</si>
  <si>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</si>
  <si>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</si>
  <si>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</si>
  <si>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</si>
  <si>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</si>
  <si>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</si>
  <si>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</si>
  <si>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</si>
  <si>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</si>
  <si>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</si>
  <si>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</si>
  <si>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</si>
  <si>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</si>
  <si>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</si>
  <si>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</si>
  <si>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</si>
  <si>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</si>
  <si>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</si>
  <si>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</si>
  <si>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</si>
  <si>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</si>
  <si>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</si>
  <si>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</si>
  <si>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</si>
  <si>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</si>
  <si>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</si>
  <si>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</si>
  <si>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</si>
  <si>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</si>
  <si>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</si>
  <si>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</si>
  <si>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</si>
  <si>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</si>
  <si>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</si>
  <si>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</si>
  <si>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</si>
  <si>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</si>
  <si>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</si>
  <si>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</si>
  <si>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</si>
  <si>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</si>
  <si>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</si>
  <si>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</si>
  <si>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</si>
  <si>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</si>
  <si>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</si>
  <si>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</si>
  <si>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</si>
  <si>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</si>
  <si>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</si>
  <si>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</si>
  <si>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</si>
  <si>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</si>
  <si>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</si>
  <si>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</si>
  <si>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</si>
  <si>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</si>
  <si>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</si>
  <si>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</si>
  <si>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</si>
  <si>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</si>
  <si>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</si>
  <si>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</si>
  <si>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</si>
  <si>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</si>
  <si>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</si>
  <si>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</si>
  <si>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</si>
  <si>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</si>
  <si>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</si>
  <si>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</si>
  <si>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</si>
  <si>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</si>
  <si>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</si>
  <si>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</si>
  <si>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</si>
  <si>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</si>
  <si>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</si>
  <si>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</si>
  <si>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</si>
  <si>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</si>
  <si>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</si>
  <si>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</si>
  <si>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</si>
  <si>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</si>
  <si>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</si>
  <si>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</si>
  <si>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</si>
  <si>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</si>
  <si>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</si>
  <si>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</si>
  <si>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</si>
  <si>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</si>
  <si>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</si>
  <si>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</si>
  <si>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</si>
  <si>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</si>
  <si>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</si>
  <si>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</si>
  <si>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</si>
  <si>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</si>
  <si>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</si>
  <si>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</si>
  <si>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</si>
  <si>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</si>
  <si>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</si>
  <si>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</si>
  <si>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</si>
  <si>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</si>
  <si>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</si>
  <si>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</si>
  <si>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</si>
  <si>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</si>
  <si>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</si>
  <si>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</si>
  <si>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</si>
  <si>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</si>
  <si>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</si>
  <si>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</si>
  <si>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</si>
  <si>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</si>
  <si>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</si>
  <si>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</si>
  <si>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</si>
  <si>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</si>
  <si>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</si>
  <si>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</si>
  <si>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</si>
  <si>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</si>
  <si>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</si>
  <si>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</si>
  <si>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</si>
  <si>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</si>
  <si>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</si>
  <si>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</si>
  <si>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</si>
  <si>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</si>
  <si>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</si>
  <si>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</si>
  <si>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</si>
  <si>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</si>
  <si>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</si>
  <si>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</si>
  <si>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</si>
  <si>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</si>
  <si>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</si>
  <si>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</si>
  <si>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</si>
  <si>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</si>
  <si>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</si>
  <si>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</si>
  <si>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</si>
  <si>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</si>
  <si>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</si>
  <si>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</si>
  <si>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</si>
  <si>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</si>
  <si>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</si>
  <si>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</si>
  <si>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</si>
  <si>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</si>
  <si>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</si>
  <si>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</si>
  <si>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</si>
  <si>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</si>
  <si>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</si>
  <si>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</si>
  <si>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</si>
  <si>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</si>
  <si>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</si>
  <si>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</si>
  <si>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</si>
  <si>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</si>
  <si>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</si>
  <si>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</si>
  <si>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</si>
  <si>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</si>
  <si>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</si>
  <si>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</si>
  <si>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</si>
  <si>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</si>
  <si>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</si>
  <si>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</si>
  <si>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</si>
  <si>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</si>
  <si>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</si>
  <si>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</si>
  <si>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</si>
  <si>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</si>
  <si>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</si>
  <si>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</si>
  <si>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</si>
  <si>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</si>
  <si>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</si>
  <si>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</si>
  <si>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</si>
  <si>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</si>
  <si>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</si>
  <si>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</si>
  <si>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</si>
  <si>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</si>
  <si>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</si>
  <si>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</si>
  <si>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</si>
  <si>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</si>
  <si>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</si>
  <si>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</si>
  <si>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</si>
  <si>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</si>
  <si>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</si>
  <si>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</si>
  <si>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</si>
  <si>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</si>
  <si>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</si>
  <si>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</si>
  <si>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</si>
  <si>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</si>
  <si>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</si>
  <si>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</si>
  <si>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</si>
  <si>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</si>
  <si>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</si>
  <si>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</si>
  <si>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</si>
  <si>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</si>
  <si>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</si>
  <si>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</si>
  <si>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</si>
  <si>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</si>
  <si>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</si>
  <si>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</si>
  <si>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</si>
  <si>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</si>
  <si>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</si>
  <si>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</si>
  <si>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</si>
  <si>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</si>
  <si>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</si>
  <si>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</si>
  <si>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</si>
  <si>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</si>
  <si>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</si>
  <si>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</si>
  <si>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</si>
  <si>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</si>
  <si>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</si>
  <si>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</si>
  <si>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</si>
  <si>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</si>
  <si>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</si>
  <si>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</si>
  <si>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</si>
  <si>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</si>
  <si>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</si>
  <si>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</si>
  <si>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</si>
  <si>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</si>
  <si>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</si>
  <si>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</si>
  <si>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</si>
  <si>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</si>
  <si>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</si>
  <si>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</si>
  <si>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</si>
  <si>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</si>
  <si>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</si>
  <si>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</si>
  <si>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</si>
  <si>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</si>
  <si>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</si>
  <si>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</si>
  <si>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</si>
  <si>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</si>
  <si>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</si>
  <si>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</si>
  <si>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</si>
  <si>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</si>
  <si>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</si>
  <si>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</si>
  <si>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</si>
  <si>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</si>
  <si>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</si>
  <si>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</si>
  <si>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</si>
  <si>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</si>
  <si>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</si>
  <si>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</si>
  <si>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</si>
  <si>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</si>
  <si>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</si>
  <si>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</si>
  <si>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</si>
  <si>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</si>
  <si>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</si>
  <si>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</si>
  <si>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</si>
  <si>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</si>
  <si>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</si>
  <si>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</si>
  <si>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</si>
  <si>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</si>
  <si>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</si>
  <si>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</si>
  <si>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</si>
  <si>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</si>
  <si>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</si>
  <si>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</si>
  <si>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</si>
  <si>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</si>
  <si>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</si>
  <si>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</si>
  <si>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</si>
  <si>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</si>
  <si>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</si>
  <si>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</si>
  <si>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</si>
  <si>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</si>
  <si>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</si>
  <si>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</si>
  <si>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</si>
  <si>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</si>
  <si>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</si>
  <si>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</si>
  <si>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</si>
  <si>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</si>
  <si>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</si>
  <si>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</si>
  <si>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</si>
  <si>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</si>
  <si>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</si>
  <si>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</si>
  <si>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</si>
  <si>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</si>
  <si>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</si>
  <si>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</si>
  <si>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</si>
  <si>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</si>
  <si>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</si>
  <si>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</si>
  <si>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</si>
  <si>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</si>
  <si>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</si>
  <si>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</si>
  <si>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</si>
  <si>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</si>
  <si>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</si>
  <si>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</si>
  <si>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</si>
  <si>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</si>
  <si>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</si>
  <si>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</si>
  <si>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</si>
  <si>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</si>
  <si>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</si>
  <si>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</si>
  <si>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</si>
  <si>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</si>
  <si>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</si>
  <si>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</si>
  <si>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</si>
  <si>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</si>
  <si>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</si>
  <si>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</si>
  <si>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</si>
  <si>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</si>
  <si>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</si>
  <si>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</si>
  <si>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</si>
  <si>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</si>
  <si>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</si>
  <si>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</si>
  <si>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</si>
  <si>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</si>
  <si>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</si>
  <si>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</si>
  <si>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</si>
  <si>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</si>
  <si>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</si>
  <si>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</si>
  <si>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</si>
  <si>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</si>
  <si>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</si>
  <si>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</si>
  <si>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</si>
  <si>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</si>
  <si>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</si>
  <si>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</si>
  <si>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</si>
  <si>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</si>
  <si>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</si>
  <si>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</si>
  <si>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</si>
  <si>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</si>
  <si>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</si>
  <si>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</si>
  <si>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</si>
  <si>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</si>
  <si>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</si>
  <si>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</si>
  <si>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</si>
  <si>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</si>
  <si>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</si>
  <si>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</si>
  <si>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</si>
  <si>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</si>
  <si>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</si>
  <si>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</si>
  <si>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</si>
  <si>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</si>
  <si>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</si>
  <si>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</si>
  <si>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</si>
  <si>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</si>
  <si>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</si>
  <si>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</si>
  <si>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</si>
  <si>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</si>
  <si>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</si>
  <si>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</si>
  <si>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</si>
  <si>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</si>
  <si>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</si>
  <si>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</si>
  <si>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</si>
  <si>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</si>
  <si>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</si>
  <si>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</si>
  <si>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</si>
  <si>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</si>
  <si>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</si>
  <si>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</si>
  <si>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</si>
  <si>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</si>
  <si>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</si>
  <si>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</si>
  <si>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</si>
  <si>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</si>
  <si>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</si>
  <si>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</si>
  <si>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</si>
  <si>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</si>
  <si>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</si>
  <si>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</si>
  <si>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</si>
  <si>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</si>
  <si>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</si>
  <si>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</si>
  <si>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</si>
  <si>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</si>
  <si>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</si>
  <si>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</si>
  <si>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</si>
  <si>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</si>
  <si>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</si>
  <si>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</si>
  <si>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</si>
  <si>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</si>
  <si>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</si>
  <si>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</si>
  <si>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</si>
  <si>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</si>
  <si>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</si>
  <si>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</si>
  <si>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</si>
  <si>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</si>
  <si>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</si>
  <si>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</si>
  <si>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</si>
  <si>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</si>
  <si>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</si>
  <si>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</si>
  <si>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</si>
  <si>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</si>
  <si>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</si>
  <si>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</si>
  <si>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</si>
  <si>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</si>
  <si>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</si>
  <si>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</si>
  <si>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</si>
  <si>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</si>
  <si>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</si>
  <si>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</si>
  <si>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</si>
  <si>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</si>
  <si>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</si>
  <si>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</si>
  <si>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</si>
  <si>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</si>
  <si>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</si>
  <si>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</si>
  <si>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</si>
  <si>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</si>
  <si>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</si>
  <si>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</si>
  <si>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</si>
  <si>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</si>
  <si>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</si>
  <si>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</si>
  <si>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</si>
  <si>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</si>
  <si>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</si>
  <si>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</si>
  <si>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</si>
  <si>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</si>
  <si>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</si>
  <si>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</si>
  <si>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</si>
  <si>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</si>
  <si>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</si>
  <si>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</si>
  <si>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</si>
  <si>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</si>
  <si>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</si>
  <si>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</si>
  <si>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</si>
  <si>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</si>
  <si>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</si>
  <si>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</si>
  <si>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</si>
  <si>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</si>
  <si>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</si>
  <si>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</si>
  <si>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</si>
  <si>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</si>
  <si>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</si>
  <si>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</si>
  <si>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</si>
  <si>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</si>
  <si>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</si>
  <si>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</si>
  <si>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</si>
  <si>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</si>
  <si>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</si>
  <si>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</si>
  <si>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</si>
  <si>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</si>
  <si>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</si>
  <si>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</si>
  <si>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</si>
  <si>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</si>
  <si>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</si>
  <si>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</si>
  <si>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</si>
  <si>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</si>
  <si>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</si>
  <si>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</si>
  <si>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</si>
  <si>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</si>
  <si>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</si>
  <si>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</si>
  <si>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</si>
  <si>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</si>
  <si>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</si>
  <si>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</si>
  <si>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</si>
  <si>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</si>
  <si>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</si>
  <si>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</si>
  <si>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</si>
  <si>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</si>
  <si>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</si>
  <si>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</si>
  <si>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</si>
  <si>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</si>
  <si>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</si>
  <si>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</si>
  <si>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</si>
  <si>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</si>
  <si>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</si>
  <si>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</si>
  <si>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</si>
  <si>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</si>
  <si>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</si>
  <si>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</si>
  <si>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</si>
  <si>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</si>
  <si>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</si>
  <si>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</si>
  <si>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</si>
  <si>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</si>
  <si>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</si>
  <si>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</si>
  <si>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</si>
  <si>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</si>
  <si>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</si>
  <si>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</si>
  <si>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</si>
  <si>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</si>
  <si>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</si>
  <si>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</si>
  <si>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</si>
  <si>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</si>
  <si>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</si>
  <si>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</si>
  <si>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</si>
  <si>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</si>
  <si>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</si>
  <si>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</si>
  <si>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</si>
  <si>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</si>
  <si>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</si>
  <si>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</si>
  <si>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</si>
  <si>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</si>
  <si>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</si>
  <si>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</si>
  <si>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</si>
  <si>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</si>
  <si>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</si>
  <si>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</si>
  <si>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</si>
  <si>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</si>
  <si>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</si>
  <si>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</si>
  <si>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</si>
  <si>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</si>
  <si>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</si>
  <si>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</si>
  <si>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</si>
  <si>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</si>
  <si>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</si>
  <si>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</si>
  <si>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</si>
  <si>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</si>
  <si>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</si>
  <si>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</si>
  <si>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</si>
  <si>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</si>
  <si>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</si>
  <si>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</si>
  <si>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</si>
  <si>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</si>
  <si>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</si>
  <si>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</si>
  <si>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</si>
  <si>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</si>
  <si>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</si>
  <si>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</si>
  <si>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</si>
  <si>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</si>
  <si>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</si>
  <si>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</si>
  <si>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</si>
  <si>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</si>
  <si>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</si>
  <si>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</si>
  <si>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</si>
  <si>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</si>
  <si>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</si>
  <si>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</si>
  <si>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</si>
  <si>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</si>
  <si>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</si>
  <si>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</si>
  <si>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</si>
  <si>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</si>
  <si>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</si>
  <si>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</si>
  <si>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</si>
  <si>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</si>
  <si>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</si>
  <si>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</si>
  <si>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</si>
  <si>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</si>
  <si>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</si>
  <si>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</si>
  <si>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</si>
  <si>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</si>
  <si>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</si>
  <si>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</si>
  <si>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</si>
  <si>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</si>
  <si>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</si>
  <si>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</si>
  <si>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</si>
  <si>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</si>
  <si>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</si>
  <si>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Sceco cut off at whole area and trying to connect pg</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</si>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</sst>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315.89655358796153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45978.844979513888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45978.844979513888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45978.844979513888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45978.844979513888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45978.844979513888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45978.844979513888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45978.844979513888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45978.844979513888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45978.844979513888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45978.844979513888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45978.844979513888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45978.844979513888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45978.844979513888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45978.844979513888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45978.844979513888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45978.844979513888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45978.844979513888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45978.844979513888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45978.844979513888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45978.844979513888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45978.844979513888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45978.844979513888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45978.844979513888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45978.844979513888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45978.844979513888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45978.844979513888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45978.844979513888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45978.844979513888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45978.844979513888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45978.844979513888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45978.844979513888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45978.844979513888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45978.844979513888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45978.844979513888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45978.844979513888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45978.844979513888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45978.844979513888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45978.844979513888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45978.844979513888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45978.844979513888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45978.844979513888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45978.844979513888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45978.844979513888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45978.844979513888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45978.844979513888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45978.844979513888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45978.844979513888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45978.844979513888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45978.844979513888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45978.844979513888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45978.844979513888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45978.844979513888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45978.844979513888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45978.844979513888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45978.844979513888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45978.844979513888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45978.844979513888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45978.844979513888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45978.844979513888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45978.844979513888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45978.844979513888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45978.844979513888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45978.844979513888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45978.844979513888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45978.844979513888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45978.844979513888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45978.844979513888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45978.844979513888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45978.844979513888</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B435BD24-D0DC-4758-A7AD-4EA63E399A3D}"/>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153.8451415509262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0.10677349536854308</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7.7792013886210043E-2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45978.844979513888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45978.844979513888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45978.844979513888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45978.844979513888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45978.844979513888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45978.844979513888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45978.844979513888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45978.844979513888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45978.844979513888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45978.844979513888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45978.844979513888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45978.844979513888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45978.844979513888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45978.844979513888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45978.844979513888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45978.844979513888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45978.844979513888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45978.844979513888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45978.844979513888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45978.844979513888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45978.844979513888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45978.844979513888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45978.844979513888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45978.844979513888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45978.844979513888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45978.844979513888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45978.844979513888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45978.844979513888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45978.844979513888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45978.844979513888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45978.844979513888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45978.844979513888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45978.844979513888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45978.844979513888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45978.844979513888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45978.844979513888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45978.844979513888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45978.844979513888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45978.844979513888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45978.844979513888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45978.844979513888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45978.844979513888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45978.844979513888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45978.844979513888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45978.844979513888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45978.844979513888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45978.844979513888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45978.844979513888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45978.844979513888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45978.844979513888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45978.844979513888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45978.844979513888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45978.844979513888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45978.844979513888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45978.844979513888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45978.844979513888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45978.844979513888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45978.844979513888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45978.844979513888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45978.844979513888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45978.844979513888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45978.844979513888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45978.844979513888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45978.844979513888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45978.844979513888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45978.844979513888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45978.844979513888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45978.844979513888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45978.844979513888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45978.844979513888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45978.844979513888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45978.844979513888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45978.844979513888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45978.844979513888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45978.844979513888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45978.844979513888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45978.844979513888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45978.844979513888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45978.844979513888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45978.844979513888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45978.844979513888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45978.844979513888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45978.844979513888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45978.844979513888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45978.844979513888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45978.844979513888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45978.844979513888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45978.844979513888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45978.844979513888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45978.844979513888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45978.844979513888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45978.844979513888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45978.844979513888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45978.844979513888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45978.844979513888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45978.844979513888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45978.844979513888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45978.844979513888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45978.844979513888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45978.844979513888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45978.844979513888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45978.844979513888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45978.844979513888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45978.844979513888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45978.844979513888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45978.844979513888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45978.844979513888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45978.844979513888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45978.844979513888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45978.844979513888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45978.844979513888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45978.844979513888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45978.844979513888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45978.844979513888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45978.844979513888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45978.844979513888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45978.844979513888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45978.844979513888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45978.844979513888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45978.844979513888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45978.844979513888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45978.844979513888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45978.844979513888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45978.844979513888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45978.844979513888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45978.844979513888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45978.844979513888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45978.844979513888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45978.844979513888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45978.844979513888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45978.844979513888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45978.844979513888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45978.844979513888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45978.844979513888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45978.844979513888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45978.844979513888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45978.844979513888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45978.844979513888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45978.844979513888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45978.844979513888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45978.844979513888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45978.844979513888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45978.844979513888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45978.844979513888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45978.844979513888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45978.844979513888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45978.844979513888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45978.844979513888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45978.844979513888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45978.844979513888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45978.844979513888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45978.844979513888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45978.844979513888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45978.844979513888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45978.844979513888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45978.844979513888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45978.844979513888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45978.844979513888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45978.844979513888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45978.844979513888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45978.844979513888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45978.844979513888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45978.844979513888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45978.844979513888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45978.844979513888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45978.844979513888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45978.844979513888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45978.844979513888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45978.844979513888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45978.844979513888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45978.844979513888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45978.844979513888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45978.844979513888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45978.844979513888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45978.844979513888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45978.844979513888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45978.844979513888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45978.844979513888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45978.844979513888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45978.844979513888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45978.844979513888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45978.844979513888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45978.844979513888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45978.844979513888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45978.844979513888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45978.844979513888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45978.844979513888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45978.844979513888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45978.844979513888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45978.844979513888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45978.844979513888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45978.844979513888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45978.844979513888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45978.844979513888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45978.844979513888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45978.844979513888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45978.844979513888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45978.844979513888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45978.844979513888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45978.844979513888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45978.844979513888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45978.844979513888</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45978.844979513888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45978.844979513888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45978.844979513888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45978.844979513888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45978.844979513888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45978.844979513888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45978.844979513888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45978.844979513888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45978.844979513888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45978.844979513888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45978.844979513888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45978.844979513888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45978.844979513888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45978.844979513888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45978.844979513888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45978.844979513888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45978.844979513888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45978.844979513888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45978.844979513888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45978.844979513888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45978.844979513888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45978.844979513888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45978.844979513888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45978.844979513888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45978.844979513888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45978.844979513888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45978.844979513888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45978.844979513888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45978.844979513888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45978.844979513888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45978.844979513888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45978.844979513888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45978.844979513888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45978.844979513888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45978.844979513888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45978.844979513888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45978.844979513888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45978.844979513888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45978.844979513888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45978.844979513888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45978.844979513888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45978.844979513888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45978.844979513888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45978.844979513888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45978.844979513888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45978.844979513888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45978.844979513888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45978.844979513888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45978.844979513888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45978.844979513888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45978.844979513888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45978.844979513888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45978.844979513888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45978.844979513888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45978.844979513888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45978.844979513888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45978.844979513888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45978.844979513888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45978.844979513888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45978.844979513888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45978.844979513888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45978.844979513888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45978.844979513888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45978.844979513888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45978.844979513888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45978.844979513888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45978.844979513888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45978.844979513888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45978.844979513888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45978.844979513888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45978.844979513888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45978.844979513888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45978.844979513888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45978.844979513888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45978.844979513888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45978.844979513888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45978.844979513888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45978.844979513888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45978.844979513888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45978.844979513888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45978.844979513888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45978.844979513888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45978.844979513888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45978.844979513888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45978.844979513888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45978.844979513888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45978.844979513888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45978.844979513888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45978.844979513888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45978.844979513888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45978.844979513888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45978.844979513888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45978.844979513888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45978.844979513888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45978.844979513888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45978.844979513888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45978.844979513888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45978.844979513888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45978.844979513888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45978.844979513888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45978.844979513888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45978.844979513888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45978.844979513888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45978.844979513888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45978.844979513888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45978.844979513888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45978.844979513888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45978.844979513888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45978.844979513888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45978.844979513888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45978.844979513888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45978.844979513888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45978.844979513888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45978.844979513888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45978.844979513888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45978.844979513888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45978.844979513888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45978.844979513888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45978.844979513888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45978.844979513888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45978.844979513888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45978.844979513888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45978.844979513888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45978.844979513888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45978.844979513888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45978.844979513888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45978.844979513888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45978.844979513888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45978.844979513888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45978.844979513888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45978.844979513888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45978.844979513888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45978.844979513888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45978.844979513888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45978.844979513888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45978.844979513888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45978.844979513888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45978.844979513888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45978.844979513888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45978.844979513888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45978.844979513888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45978.844979513888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45978.844979513888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45978.844979513888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45978.844979513888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45978.844979513888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45978.844979513888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45978.844979513888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45978.844979513888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45978.844979513888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45978.844979513888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45978.844979513888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45978.844979513888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45978.844979513888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45978.844979513888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45978.844979513888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45978.844979513888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45978.844979513888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45978.844979513888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45978.844979513888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45978.844979513888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45978.844979513888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45978.844979513888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45978.844979513888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45978.844979513888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45978.844979513888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45978.844979513888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45978.844979513888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45978.844979513888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45978.844979513888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45978.844979513888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45978.844979513888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45978.844979513888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45978.844979513888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45978.844979513888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45978.844979513888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45978.844979513888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45978.844979513888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45978.844979513888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45978.844979513888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45978.844979513888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45978.844979513888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45978.844979513888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45978.844979513888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45978.844979513888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45978.844979513888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45978.844979513888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45978.844979513888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45978.844979513888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45978.844979513888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45978.844979513888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45978.844979513888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45978.844979513888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45978.844979513888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45978.844979513888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45978.844979513888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45978.844979513888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45978.844979513888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45978.844979513888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45978.844979513888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45978.844979513888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45978.844979513888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45978.844979513888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45978.844979513888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45978.844979513888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45978.844979513888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45978.844979513888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45978.844979513888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45978.844979513888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45978.844979513888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45978.844979513888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45978.844979513888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45978.844979513888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45978.844979513888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45978.844979513888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45978.844979513888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45978.844979513888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45978.844979513888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45978.844979513888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45978.844979513888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45978.844979513888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45978.844979513888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45978.844979513888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45978.844979513888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45978.844979513888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45978.844979513888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45978.844979513888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45978.844979513888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45978.844979513888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45978.844979513888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45978.844979513888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45978.844979513888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45978.844979513888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45978.844979513888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45978.844979513888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45978.844979513888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45978.844979513888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45978.844979513888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45978.844979513888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45978.844979513888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45978.844979513888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45978.844979513888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45978.844979513888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45978.844979513888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45978.844979513888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45978.844979513888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45978.844979513888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45978.844979513888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45978.844979513888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45978.844979513888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45978.844979513888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45978.844979513888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45978.844979513888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45978.844979513888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45978.844979513888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45978.844979513888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45978.844979513888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45978.844979513888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45978.844979513888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45978.844979513888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45978.844979513888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45978.844979513888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45978.844979513888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45978.844979513888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45978.844979513888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45978.844979513888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45978.844979513888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45978.844979513888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45978.844979513888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45978.844979513888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45978.844979513888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45978.844979513888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45978.844979513888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45978.844979513888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45978.844979513888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45978.844979513888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45978.844979513888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45978.844979513888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45978.844979513888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45978.844979513888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45978.844979513888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45978.844979513888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45978.844979513888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45978.844979513888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45978.844979513888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45978.844979513888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45978.844979513888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45978.844979513888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45978.844979513888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45978.844979513888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45978.844979513888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45978.844979513888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45978.844979513888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45978.844979513888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45978.844979513888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45978.844979513888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45978.844979513888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45978.844979513888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45978.844979513888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45978.844979513888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45978.844979513888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45978.844979513888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45978.844979513888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45978.844979513888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45978.844979513888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45978.844979513888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45978.844979513888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45978.844979513888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45978.844979513888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45978.844979513888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45978.844979513888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45978.844979513888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45978.844979513888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45978.844979513888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45978.844979513888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45978.844979513888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45978.844979513888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45978.844979513888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45978.844979513888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45978.844979513888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45978.844979513888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45978.844979513888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45978.844979513888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45978.844979513888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45978.844979513888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45978.844979513888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45978.844979513888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45978.844979513888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45978.844979513888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45978.844979513888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45978.844979513888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45978.844979513888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45978.844979513888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45978.844979513888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45978.844979513888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45978.844979513888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45978.844979513888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45978.844979513888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45978.844979513888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45978.844979513888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45978.844979513888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45978.844979513888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45978.844979513888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45978.844979513888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45978.844979513888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45978.844979513888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45978.844979513888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45978.844979513888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45978.844979513888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45978.844979513888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45978.844979513888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45978.844979513888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45978.844979513888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45978.844979513888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45978.844979513888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45978.844979513888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45978.844979513888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45978.844979513888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45978.844979513888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45978.844979513888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45978.844979513888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45978.844979513888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45978.844979513888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45978.844979513888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45978.844979513888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45978.844979513888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45978.844979513888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45978.844979513888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45978.844979513888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45978.844979513888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45978.844979513888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45978.844979513888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45978.844979513888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45978.844979513888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45978.844979513888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45978.844979513888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45978.844979513888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45978.844979513888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45978.844979513888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45978.844979513888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45978.844979513888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45978.844979513888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45978.844979513888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45978.844979513888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45978.844979513888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45978.844979513888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45978.844979513888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45978.844979513888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45978.844979513888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45978.844979513888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45978.844979513888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45978.844979513888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45978.844979513888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45978.844979513888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45978.844979513888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45978.844979513888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45978.844979513888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45978.844979513888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45978.844979513888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45978.844979513888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45978.844979513888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45978.844979513888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45978.844979513888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45978.844979513888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45978.844979513888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45978.844979513888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45978.844979513888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45978.844979513888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45978.844979513888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45978.844979513888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45978.844979513888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45978.844979513888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45978.844979513888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45978.844979513888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45978.844979513888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45978.844979513888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45978.844979513888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45978.844979513888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45978.844979513888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45978.844979513888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45978.844979513888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45978.844979513888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45978.844979513888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45978.844979513888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45978.844979513888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45978.844979513888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45978.844979513888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45978.844979513888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45978.844979513888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45978.844979513888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45978.844979513888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45978.844979513888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45978.844979513888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45978.844979513888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45978.844979513888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45978.844979513888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45978.844979513888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45978.844979513888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45978.844979513888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45978.844979513888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45978.844979513888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45978.844979513888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45978.844979513888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45978.844979513888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45978.844979513888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45978.844979513888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45978.844979513888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45978.844979513888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45978.844979513888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45978.844979513888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45978.844979513888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45978.844979513888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45978.844979513888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45978.844979513888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45978.844979513888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45978.844979513888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45978.844979513888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45978.844979513888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45978.844979513888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45978.844979513888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45978.844979513888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45978.844979513888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45978.844979513888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45978.844979513888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45978.844979513888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45978.844979513888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45978.844979513888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45978.844979513888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45978.844979513888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45978.844979513888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45978.844979513888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45978.844979513888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45978.844979513888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45978.844979513888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45978.844979513888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45978.844979513888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45978.844979513888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45978.844979513888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45978.844979513888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45978.844979513888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45978.844979513888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45978.844979513888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45978.844979513888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45978.844979513888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45978.844979513888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45978.844979513888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45978.844979513888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45978.844979513888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45978.844979513888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45978.844979513888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45978.844979513888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45978.844979513888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45978.844979513888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45978.844979513888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45978.844979513888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45978.844979513888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45978.844979513888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45978.844979513888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45978.844979513888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45978.844979513888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45978.844979513888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45978.844979513888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45978.844979513888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45978.844979513888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45978.844979513888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45978.844979513888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45978.844979513888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45978.844979513888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45978.844979513888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45978.844979513888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45978.844979513888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45978.844979513888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45978.844979513888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45978.844979513888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45978.844979513888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45978.844979513888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45978.844979513888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45978.844979513888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45978.844979513888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45978.844979513888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45978.844979513888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45978.844979513888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45978.844979513888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45978.844979513888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45978.844979513888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45978.844979513888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45978.844979513888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45978.844979513888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45978.844979513888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45978.844979513888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45978.844979513888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45978.844979513888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45978.844979513888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45978.844979513888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45978.844979513888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45978.844979513888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45978.844979513888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45978.844979513888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45978.844979513888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45978.844979513888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45978.844979513888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45978.844979513888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45978.844979513888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45978.844979513888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45978.844979513888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45978.844979513888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45978.844979513888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45978.844979513888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45978.844979513888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45978.844979513888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45978.844979513888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45978.844979513888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45978.844979513888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45978.844979513888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45978.844979513888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45978.844979513888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45978.844979513888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45978.844979513888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45978.844979513888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45978.844979513888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45978.844979513888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45978.844979513888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45978.844979513888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45978.844979513888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45978.844979513888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45978.844979513888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45978.844979513888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45978.844979513888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45978.844979513888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45978.844979513888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45978.844979513888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45978.844979513888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45978.844979513888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45978.844979513888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45978.844979513888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45978.844979513888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45978.844979513888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45978.844979513888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45978.844979513888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45978.844979513888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45978.844979513888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45978.844979513888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45978.844979513888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45978.844979513888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45978.844979513888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45978.844979513888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45978.844979513888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45978.844979513888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45978.844979513888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45978.844979513888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45978.844979513888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45978.844979513888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45978.844979513888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45978.844979513888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45978.844979513888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45978.844979513888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45978.844979513888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45978.844979513888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45978.844979513888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45978.844979513888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45978.844979513888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45978.844979513888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45978.844979513888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45978.844979513888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45978.844979513888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45978.844979513888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45978.844979513888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45978.844979513888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45978.844979513888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45978.844979513888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45978.844979513888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45978.844979513888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45978.844979513888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45978.844979513888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45978.844979513888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45978.844979513888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45978.844979513888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45978.844979513888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45978.844979513888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45978.844979513888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45978.844979513888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45978.844979513888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45978.844979513888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45978.844979513888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45978.844979513888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45978.844979513888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45978.844979513888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45978.844979513888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45978.844979513888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45978.844979513888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45978.844979513888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45978.844979513888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45978.844979513888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45978.844979513888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45978.844979513888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45978.844979513888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45978.844979513888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45978.844979513888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45978.844979513888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45978.844979513888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45978.844979513888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45978.844979513888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45978.844979513888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45978.844979513888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45978.844979513888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45978.844979513888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45978.844979513888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45978.844979513888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45978.844979513888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45978.844979513888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45978.844979513888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45978.844979513888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45978.844979513888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45978.844979513888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45978.844979513888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45978.844979513888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45978.844979513888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45978.844979513888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45978.844979513888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45978.844979513888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45978.844979513888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45978.844979513888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45978.844979513888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45978.844979513888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45978.844979513888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45978.844979513888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45978.844979513888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45978.844979513888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45978.844979513888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45978.844979513888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45978.844979513888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45978.844979513888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45978.844979513888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45978.844979513888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45978.844979513888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45978.844979513888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45978.844979513888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45978.844979513888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45978.844979513888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45978.844979513888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45978.844979513888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45978.844979513888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45978.844979513888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45978.844979513888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45978.844979513888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45978.844979513888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45978.844979513888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45978.844979513888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45978.844979513888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45978.844979513888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45978.844979513888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45978.844979513888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45978.844979513888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45978.844979513888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45978.844979513888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45978.844979513888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45978.844979513888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45978.844979513888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45978.844979513888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45978.844979513888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45978.844979513888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45978.844979513888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45978.844979513888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45978.844979513888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45978.844979513888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45978.844979513888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45978.844979513888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45978.844979513888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45978.844979513888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45978.844979513888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45978.844979513888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45978.844979513888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45978.844979513888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45978.844979513888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45978.844979513888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45978.844979513888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45978.844979513888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45978.844979513888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45978.844979513888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45978.844979513888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45978.844979513888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45978.844979513888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45978.844979513888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45978.844979513888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45978.844979513888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45978.844979513888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45978.844979513888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45978.844979513888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45978.844979513888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45978.844979513888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45978.844979513888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45978.844979513888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45978.844979513888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45978.844979513888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45978.844979513888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45978.844979513888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45978.844979513888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45978.844979513888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45978.844979513888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45978.844979513888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45978.844979513888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45978.844979513888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45978.844979513888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45978.844979513888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45978.844979513888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45978.844979513888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45978.844979513888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45978.844979513888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45978.844979513888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45978.844979513888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45978.844979513888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45978.844979513888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45978.844979513888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45978.844979513888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45978.844979513888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45978.844979513888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45978.844979513888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45978.844979513888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45978.844979513888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45978.844979513888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45978.844979513888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45978.844979513888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45978.844979513888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45978.844979513888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45978.844979513888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45978.844979513888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45978.844979513888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45978.844979513888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45978.844979513888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45978.844979513888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45978.844979513888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45978.844979513888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45978.844979513888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45978.844979513888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45978.844979513888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45978.844979513888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45978.844979513888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45978.844979513888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45978.844979513888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45978.844979513888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45978.844979513888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45978.844979513888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45978.844979513888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45978.844979513888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45978.844979513888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45978.844979513888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45978.844979513888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45978.844979513888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45978.844979513888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45978.844979513888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45978.844979513888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45978.844979513888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45978.844979513888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45978.844979513888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45978.844979513888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45978.844979513888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45978.844979513888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45978.844979513888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45978.844979513888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45978.844979513888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45978.844979513888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45978.844979513888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45978.844979513888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45978.844979513888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45978.844979513888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45978.844979513888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45978.844979513888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45978.844979513888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45978.844979513888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45978.844979513888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45978.844979513888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45978.844979513888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45978.844979513888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45978.844979513888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45978.844979513888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45978.844979513888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45978.844979513888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45978.844979513888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45978.844979513888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45978.844979513888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45978.844979513888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45978.844979513888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45978.844979513888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45978.844979513888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45978.844979513888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45978.844979513888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45978.844979513888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45978.844979513888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45978.844979513888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45978.844979513888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45978.844979513888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45978.844979513888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45978.844979513888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45978.844979513888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45978.844979513888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45978.844979513888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45978.844979513888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45978.844979513888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45978.844979513888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45978.844979513888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45978.844979513888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45978.844979513888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45978.844979513888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45978.844979513888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45978.844979513888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45978.844979513888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45978.844979513888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45978.844979513888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45978.844979513888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45978.844979513888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45978.844979513888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45978.844979513888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45978.844979513888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45978.844979513888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45978.844979513888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45978.844979513888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45978.844979513888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45978.844979513888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45978.844979513888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45978.844979513888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45978.844979513888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45978.844979513888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45978.844979513888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45978.844979513888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45978.844979513888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45978.844979513888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45978.844979513888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45978.844979513888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45978.844979513888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45978.844979513888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45978.844979513888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45978.844979513888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45978.844979513888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45978.844979513888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45978.844979513888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45978.844979513888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45978.844979513888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45978.844979513888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45978.844979513888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45978.844979513888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45978.844979513888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45978.844979513888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45978.844979513888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45978.844979513888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45978.844979513888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45978.844979513888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45978.844979513888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45978.844979513888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45978.844979513888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45978.844979513888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45978.844979513888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45978.844979513888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45978.844979513888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45978.844979513888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45978.844979513888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45978.844979513888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45978.844979513888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45978.844979513888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45978.844979513888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45978.844979513888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45978.844979513888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45978.844979513888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45978.844979513888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45978.844979513888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45978.844979513888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45978.844979513888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45978.844979513888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45978.844979513888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45978.844979513888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45978.844979513888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45978.844979513888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45978.844979513888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45978.844979513888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45978.844979513888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45978.844979513888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45978.844979513888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45978.844979513888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45978.844979513888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45978.844979513888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45978.844979513888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45978.844979513888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45978.844979513888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45978.844979513888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45978.844979513888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45978.844979513888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45978.844979513888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45978.844979513888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45978.844979513888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45978.844979513888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45978.844979513888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45978.844979513888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45978.844979513888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45978.844979513888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45978.844979513888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45978.844979513888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45978.844979513888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45978.844979513888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45978.844979513888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45978.844979513888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45978.844979513888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45978.844979513888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45978.844979513888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45978.844979513888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45978.844979513888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45978.844979513888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45978.844979513888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45978.844979513888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45978.844979513888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45978.844979513888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45978.844979513888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45978.844979513888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45978.844979513888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45978.844979513888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45978.844979513888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45978.844979513888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45978.844979513888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45978.844979513888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45978.844979513888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45978.844979513888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45978.844979513888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45978.844979513888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45978.844979513888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45978.844979513888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45978.844979513888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45978.844979513888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45978.844979513888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45978.844979513888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45978.844979513888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45978.844979513888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45978.844979513888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45978.844979513888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45978.844979513888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45978.844979513888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45978.844979513888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45978.844979513888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45978.844979513888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45978.844979513888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45978.844979513888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45978.844979513888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45978.844979513888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45978.844979513888</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275.36426192129147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0.10280358796444489</v>
      </c>
      <c r="H3" s="95">
        <v>45978.730844907404</v>
      </c>
      <c r="I3" s="113" t="str">
        <f>IFERROR(VLOOKUP(D3,DB!A:F,6,0),"")</f>
        <v>Generator-DG</v>
      </c>
      <c r="J3" s="113" t="str">
        <f>IFERROR(VLOOKUP(D3,DB!A:G,7,0),"")</f>
        <v>Good</v>
      </c>
      <c r="K3" s="97" t="s">
        <v>39112</v>
      </c>
      <c r="L3" s="91" t="str">
        <f>IFERROR(VLOOKUP(D3,DB!A:I,9,0),"")</f>
        <v>Latis</v>
      </c>
    </row>
    <row r="4" spans="1:16" ht="15" customHeight="1">
      <c r="A4" s="113" t="s">
        <v>39113</v>
      </c>
      <c r="B4" s="113" t="str">
        <f>IFERROR(VLOOKUP(D4,DB!A:K,11,0),"")</f>
        <v>R4</v>
      </c>
      <c r="C4" s="93">
        <v>2</v>
      </c>
      <c r="D4" s="91" t="s">
        <v>36227</v>
      </c>
      <c r="E4" s="94" t="s">
        <v>39021</v>
      </c>
      <c r="F4" s="95"/>
      <c r="G4" s="96">
        <f ca="1">IFERROR(NOW()-F4,"")</f>
        <v>45978.844979513888</v>
      </c>
      <c r="H4" s="95">
        <v>45978.733784722222</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5</v>
      </c>
      <c r="D5" s="91" t="s">
        <v>34682</v>
      </c>
      <c r="E5" s="94" t="s">
        <v>39021</v>
      </c>
      <c r="F5" s="95"/>
      <c r="G5" s="96">
        <f ca="1">IFERROR(NOW()-F5,"")</f>
        <v>45978.844979513888</v>
      </c>
      <c r="H5" s="95">
        <v>45978.807569444441</v>
      </c>
      <c r="I5" s="113" t="str">
        <f>IFERROR(VLOOKUP(D5,DB!A:F,6,0),"")</f>
        <v>SCECO</v>
      </c>
      <c r="J5" s="113" t="str">
        <f>IFERROR(VLOOKUP(D5,DB!A:G,7,0),"")</f>
        <v>Dead+Vandalized</v>
      </c>
      <c r="K5" s="97" t="s">
        <v>39115</v>
      </c>
      <c r="L5" s="91" t="str">
        <f>IFERROR(VLOOKUP(D5,DB!A:I,9,0),"")</f>
        <v>Latis</v>
      </c>
    </row>
    <row r="6" spans="1:16" ht="15" customHeight="1">
      <c r="A6" s="113"/>
      <c r="B6" s="113"/>
      <c r="C6" s="93"/>
      <c r="D6" s="91"/>
      <c r="E6" s="94"/>
      <c r="F6" s="95"/>
      <c r="G6" s="96">
        <f ca="1">IFERROR(NOW()-F6,"")</f>
        <v>45978.844979513888</v>
      </c>
      <c r="H6" s="95"/>
      <c r="I6" s="113"/>
      <c r="J6" s="113" t="str">
        <f>IFERROR(VLOOKUP(D6,DB!A:G,7,0),"")</f>
        <v/>
      </c>
      <c r="K6" s="97"/>
      <c r="L6" s="91" t="str">
        <f>IFERROR(VLOOKUP(D6,DB!A:I,9,0),"")</f>
        <v/>
      </c>
    </row>
    <row r="7" spans="1:16" ht="15" customHeight="1">
      <c r="A7" s="113"/>
      <c r="B7" s="113" t="str">
        <f>IFERROR(VLOOKUP(D7,DB!A:K,11,0),"")</f>
        <v/>
      </c>
      <c r="C7" s="93"/>
      <c r="D7" s="91"/>
      <c r="E7" s="94"/>
      <c r="F7" s="95"/>
      <c r="G7" s="96">
        <f ca="1">IFERROR(NOW()-F7,"")</f>
        <v>45978.844979513888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45978.844979513888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45978.844979513888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45978.844979513888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45978.844979513888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45978.844979513888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45978.844979513888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45978.844979513888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45978.844979513888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45978.844979513888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45978.844979513888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45978.844979513888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45978.844979513888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45978.844979513888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45978.844979513888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45978.844979513888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45978.844979513888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45978.844979513888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45978.844979513888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0">IFERROR(NOW()-F26,"")</f>
        <v>45978.844979513888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45978.844979513888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45978.844979513888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45978.844979513888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45978.844979513888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45978.844979513888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45978.844979513888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45978.844979513888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45978.844979513888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45978.844979513888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45978.844979513888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45978.844979513888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45978.844979513888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45978.844979513888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45978.844979513888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45978.844979513888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45978.844979513888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45978.844979513888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45978.844979513888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45978.844979513888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45978.844979513888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45978.844979513888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45978.844979513888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45978.844979513888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45978.844979513888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45978.844979513888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45978.844979513888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45978.844979513888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45978.844979513888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45978.844979513888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45978.844979513888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45978.844979513888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45978.844979513888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45978.844979513888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45978.844979513888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45978.844979513888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45978.844979513888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45978.844979513888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45978.844979513888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45978.844979513888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45978.844979513888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45978.844979513888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45978.844979513888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45978.844979513888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45978.844979513888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45978.844979513888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45978.844979513888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45978.844979513888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45978.844979513888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45978.844979513888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45978.844979513888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45978.844979513888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45978.844979513888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45978.844979513888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45978.844979513888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45978.844979513888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45978.844979513888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45978.844979513888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45978.844979513888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45978.844979513888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45978.844979513888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45978.844979513888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0"/>
        <v>45978.844979513888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0"/>
        <v>45978.844979513888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1">IFERROR(NOW()-F90,"")</f>
        <v>45978.844979513888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45978.844979513888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45978.844979513888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45978.844979513888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45978.844979513888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45978.844979513888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45978.844979513888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45978.844979513888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45978.844979513888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45978.844979513888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45978.844979513888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45978.844979513888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45978.844979513888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45978.844979513888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45978.844979513888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45978.844979513888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45978.844979513888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45978.844979513888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45978.844979513888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45978.844979513888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45978.844979513888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45978.844979513888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45978.844979513888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45978.844979513888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45978.844979513888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45978.844979513888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45978.844979513888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45978.844979513888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45978.844979513888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45978.844979513888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45978.844979513888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45978.844979513888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45978.844979513888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45978.844979513888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45978.844979513888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45978.844979513888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45978.844979513888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45978.844979513888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45978.844979513888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45978.844979513888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45978.844979513888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45978.844979513888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45978.844979513888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45978.844979513888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45978.844979513888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45978.844979513888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45978.844979513888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45978.844979513888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45978.844979513888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45978.844979513888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45978.844979513888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45978.844979513888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45978.844979513888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45978.844979513888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45978.844979513888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45978.844979513888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45978.844979513888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45978.844979513888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45978.844979513888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45978.844979513888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45978.844979513888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45978.844979513888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1"/>
        <v>45978.844979513888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1"/>
        <v>45978.844979513888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2">IFERROR(NOW()-F154,"")</f>
        <v>45978.844979513888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45978.844979513888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45978.844979513888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45978.844979513888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45978.844979513888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45978.844979513888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45978.844979513888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45978.844979513888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45978.844979513888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45978.844979513888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45978.844979513888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45978.844979513888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45978.844979513888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45978.844979513888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45978.844979513888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45978.844979513888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45978.844979513888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45978.844979513888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45978.844979513888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45978.844979513888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45978.844979513888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45978.844979513888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45978.844979513888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45978.844979513888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45978.844979513888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45978.844979513888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45978.844979513888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45978.844979513888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45978.844979513888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45978.844979513888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45978.844979513888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45978.844979513888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45978.844979513888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45978.844979513888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45978.844979513888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45978.844979513888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45978.844979513888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45978.844979513888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45978.844979513888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45978.844979513888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45978.844979513888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45978.844979513888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45978.844979513888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45978.844979513888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45978.844979513888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45978.844979513888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45978.844979513888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45978.844979513888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45978.844979513888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45978.844979513888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45978.844979513888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45978.844979513888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45978.844979513888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45978.844979513888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45978.844979513888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45978.844979513888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45978.844979513888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45978.844979513888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45978.844979513888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45978.844979513888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45978.844979513888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45978.844979513888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2"/>
        <v>45978.844979513888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2"/>
        <v>45978.844979513888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3">IFERROR(NOW()-F218,"")</f>
        <v>45978.844979513888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45978.844979513888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45978.844979513888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45978.844979513888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45978.844979513888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45978.844979513888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45978.844979513888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45978.844979513888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45978.844979513888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45978.844979513888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45978.844979513888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45978.844979513888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45978.844979513888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45978.844979513888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45978.844979513888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45978.844979513888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45978.844979513888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45978.844979513888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45978.844979513888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45978.844979513888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45978.844979513888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45978.844979513888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45978.844979513888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45978.844979513888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45978.844979513888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45978.844979513888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45978.844979513888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45978.844979513888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45978.844979513888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45978.844979513888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45978.844979513888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45978.844979513888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45978.844979513888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45978.844979513888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45978.844979513888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45978.844979513888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45978.844979513888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45978.844979513888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45978.844979513888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45978.844979513888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45978.844979513888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45978.844979513888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45978.844979513888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45978.844979513888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45978.844979513888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45978.844979513888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45978.844979513888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45978.844979513888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45978.844979513888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45978.844979513888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45978.844979513888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45978.844979513888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45978.844979513888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45978.844979513888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45978.844979513888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45978.844979513888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45978.844979513888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45978.844979513888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45978.844979513888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45978.844979513888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45978.844979513888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45978.844979513888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3"/>
        <v>45978.844979513888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3"/>
        <v>45978.844979513888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4">IFERROR(NOW()-F282,"")</f>
        <v>45978.844979513888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45978.844979513888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45978.844979513888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45978.844979513888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45978.844979513888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45978.844979513888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45978.844979513888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45978.844979513888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45978.844979513888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45978.844979513888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45978.844979513888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45978.844979513888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45978.844979513888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45978.844979513888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45978.844979513888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45978.844979513888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45978.844979513888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45978.844979513888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45978.844979513888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45978.844979513888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45978.844979513888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45978.844979513888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45978.844979513888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45978.844979513888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45978.844979513888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45978.844979513888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45978.844979513888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45978.844979513888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45978.844979513888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45978.844979513888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45978.844979513888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45978.844979513888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45978.844979513888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45978.844979513888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45978.844979513888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45978.844979513888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45978.844979513888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45978.844979513888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45978.844979513888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45978.844979513888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45978.844979513888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45978.844979513888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45978.844979513888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45978.844979513888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45978.844979513888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45978.844979513888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45978.844979513888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45978.844979513888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45978.844979513888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45978.844979513888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45978.844979513888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45978.844979513888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45978.844979513888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45978.844979513888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45978.844979513888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45978.844979513888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45978.844979513888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45978.844979513888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45978.844979513888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45978.844979513888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45978.844979513888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45978.844979513888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4"/>
        <v>45978.844979513888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4"/>
        <v>45978.844979513888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5">IFERROR(NOW()-F346,"")</f>
        <v>45978.844979513888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45978.844979513888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45978.844979513888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45978.844979513888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45978.844979513888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45978.844979513888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45978.844979513888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45978.844979513888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45978.844979513888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45978.844979513888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45978.844979513888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45978.844979513888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45978.844979513888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45978.844979513888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45978.844979513888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45978.844979513888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45978.844979513888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45978.844979513888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45978.844979513888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45978.844979513888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45978.844979513888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45978.844979513888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45978.844979513888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45978.844979513888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45978.844979513888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45978.844979513888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45978.844979513888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45978.844979513888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45978.844979513888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45978.844979513888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45978.844979513888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45978.844979513888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45978.844979513888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45978.844979513888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45978.844979513888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45978.844979513888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45978.844979513888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45978.844979513888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45978.844979513888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45978.844979513888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45978.844979513888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45978.844979513888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45978.844979513888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45978.844979513888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45978.844979513888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45978.844979513888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45978.844979513888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45978.844979513888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45978.844979513888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45978.844979513888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45978.844979513888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45978.844979513888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45978.844979513888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45978.844979513888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45978.844979513888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45978.844979513888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45978.844979513888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45978.844979513888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45978.844979513888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45978.844979513888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45978.844979513888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45978.844979513888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5"/>
        <v>45978.844979513888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5"/>
        <v>45978.844979513888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73" ca="1" si="6">IFERROR(NOW()-F410,"")</f>
        <v>45978.844979513888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45978.844979513888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45978.844979513888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45978.844979513888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45978.844979513888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45978.844979513888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45978.844979513888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45978.844979513888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45978.844979513888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45978.844979513888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45978.844979513888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45978.844979513888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45978.844979513888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45978.844979513888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45978.844979513888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45978.844979513888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45978.844979513888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45978.844979513888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45978.844979513888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45978.844979513888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45978.844979513888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45978.844979513888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45978.844979513888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45978.844979513888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45978.844979513888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45978.844979513888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45978.844979513888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45978.844979513888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45978.844979513888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45978.844979513888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45978.844979513888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45978.844979513888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45978.844979513888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45978.844979513888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45978.844979513888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45978.844979513888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45978.844979513888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45978.844979513888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45978.844979513888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45978.844979513888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45978.844979513888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45978.844979513888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45978.844979513888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45978.844979513888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45978.844979513888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45978.844979513888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45978.844979513888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45978.844979513888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45978.844979513888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45978.844979513888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45978.844979513888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45978.844979513888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45978.844979513888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45978.844979513888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45978.844979513888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45978.844979513888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45978.844979513888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45978.844979513888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45978.844979513888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45978.844979513888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45978.844979513888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45978.844979513888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6"/>
        <v>45978.844979513888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6"/>
        <v>45978.844979513888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ref="G474:G519" ca="1" si="7">IFERROR(NOW()-F474,"")</f>
        <v>45978.844979513888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45978.844979513888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45978.844979513888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45978.844979513888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45978.844979513888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45978.844979513888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45978.844979513888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45978.844979513888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45978.844979513888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45978.844979513888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45978.844979513888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45978.844979513888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45978.844979513888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45978.844979513888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45978.844979513888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45978.844979513888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45978.844979513888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45978.844979513888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45978.844979513888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45978.844979513888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45978.844979513888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45978.844979513888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45978.844979513888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45978.844979513888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45978.844979513888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45978.844979513888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45978.844979513888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45978.844979513888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45978.844979513888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45978.844979513888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45978.844979513888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45978.844979513888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45978.844979513888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45978.844979513888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45978.844979513888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45978.844979513888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45978.844979513888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45978.844979513888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45978.844979513888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45978.844979513888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45978.844979513888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45978.844979513888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45978.844979513888</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45978.844979513888</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t="shared" ca="1" si="7"/>
        <v>45978.844979513888</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t="shared" ca="1" si="7"/>
        <v>45978.844979513888</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87.012919328699354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52.656102199071029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30.183868402775261</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t="shared" ref="G5:G7" ca="1" si="2">IFERROR(NOW()-F5,"")</f>
        <v>1.3301762731498457</v>
      </c>
      <c r="H5" s="135">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33946</v>
      </c>
      <c r="E6" s="109" t="s">
        <v>39021</v>
      </c>
      <c r="F6" s="135">
        <v>45978.738356481481</v>
      </c>
      <c r="G6" s="111">
        <f t="shared" ca="1" si="2"/>
        <v>0.10662303240678739</v>
      </c>
      <c r="H6" s="135">
        <v>45978.716273148151</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36249</v>
      </c>
      <c r="E7" s="109" t="s">
        <v>39021</v>
      </c>
      <c r="F7" s="135">
        <v>45978.819872685184</v>
      </c>
      <c r="G7" s="111">
        <f t="shared" ca="1" si="2"/>
        <v>2.5106828703428619E-2</v>
      </c>
      <c r="H7" s="135">
        <v>45978.787939814814</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09">
        <f t="shared" ref="G8:G69" ca="1" si="3">IFERROR(NOW()-F8,"")</f>
        <v>45978.844979513888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45978.844979513888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45978.844979513888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45978.844979513888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45978.844979513888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45978.844979513888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45978.844979513888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45978.844979513888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45978.844979513888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45978.844979513888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45978.844979513888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45978.844979513888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45978.844979513888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45978.844979513888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45978.844979513888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45978.844979513888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45978.844979513888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45978.844979513888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45978.844979513888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45978.844979513888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45978.844979513888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45978.844979513888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45978.844979513888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45978.844979513888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45978.844979513888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45978.844979513888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45978.844979513888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45978.844979513888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45978.844979513888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45978.844979513888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45978.844979513888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45978.844979513888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45978.844979513888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45978.844979513888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45978.844979513888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45978.844979513888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45978.844979513888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45978.844979513888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45978.844979513888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45978.844979513888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45978.844979513888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45978.844979513888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45978.844979513888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45978.844979513888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45978.844979513888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45978.844979513888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45978.844979513888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45978.844979513888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45978.844979513888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45978.844979513888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45978.844979513888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45978.844979513888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45978.844979513888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45978.844979513888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45978.844979513888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45978.844979513888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45978.844979513888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45978.844979513888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45978.844979513888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45978.844979513888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45978.844979513888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45978.844979513888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45978.844979513888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45978.844979513888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45978.844979513888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45978.844979513888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45978.844979513888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45978.844979513888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45978.844979513888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45978.844979513888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45978.844979513888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45978.844979513888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45978.844979513888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45978.844979513888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45978.844979513888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45978.844979513888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45978.844979513888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45978.844979513888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45978.844979513888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45978.844979513888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45978.844979513888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45978.844979513888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45978.844979513888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45978.844979513888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45978.844979513888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45978.844979513888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45978.844979513888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45978.844979513888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45978.844979513888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45978.844979513888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45978.844979513888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45978.844979513888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45978.844979513888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45978.844979513888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45978.844979513888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45978.844979513888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45978.844979513888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45978.844979513888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45978.844979513888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45978.844979513888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45978.844979513888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45978.844979513888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45978.844979513888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45978.844979513888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45978.844979513888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45978.844979513888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45978.844979513888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45978.844979513888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45978.844979513888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45978.844979513888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45978.844979513888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45978.844979513888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45978.844979513888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45978.844979513888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45978.844979513888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45978.844979513888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45978.844979513888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45978.844979513888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45978.844979513888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45978.844979513888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45978.844979513888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45978.844979513888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45978.844979513888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45978.844979513888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45978.844979513888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45978.844979513888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45978.844979513888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45978.844979513888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45978.844979513888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45978.844979513888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45978.844979513888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45978.844979513888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45978.844979513888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45978.844979513888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45978.844979513888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45978.844979513888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45978.844979513888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45978.844979513888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45978.844979513888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45978.844979513888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45978.844979513888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45978.844979513888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45978.844979513888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45978.844979513888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45978.844979513888</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45978.844979513888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45978.844979513888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45978.844979513888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45978.844979513888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45978.844979513888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45978.844979513888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45978.844979513888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45978.844979513888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45978.844979513888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45978.844979513888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45978.844979513888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45978.844979513888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45978.844979513888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45978.844979513888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45978.844979513888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45978.844979513888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45978.844979513888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45978.844979513888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45978.844979513888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45978.844979513888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45978.844979513888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45978.844979513888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45978.844979513888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45978.844979513888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45978.844979513888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45978.844979513888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45978.844979513888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45978.844979513888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45978.844979513888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45978.844979513888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45978.844979513888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45978.844979513888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45978.844979513888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45978.844979513888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45978.844979513888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45978.844979513888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45978.844979513888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45978.844979513888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45978.844979513888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45978.844979513888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45978.844979513888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45978.844979513888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45978.844979513888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45978.844979513888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45978.844979513888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45978.844979513888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45978.844979513888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45978.844979513888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45978.844979513888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45978.844979513888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45978.844979513888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45978.844979513888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45978.844979513888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45978.844979513888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45978.844979513888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45978.844979513888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45978.844979513888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45978.844979513888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45978.844979513888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45978.844979513888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45978.844979513888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45978.844979513888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45978.844979513888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45978.844979513888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45978.844979513888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45978.844979513888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45978.844979513888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45978.844979513888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45978.844979513888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45978.844979513888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45978.844979513888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45978.844979513888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45978.844979513888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45978.844979513888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45978.844979513888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45978.844979513888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45978.844979513888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45978.844979513888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45978.844979513888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45978.844979513888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45978.844979513888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45978.844979513888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45978.844979513888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45978.844979513888</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2025-11-17T17:17:44Z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